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YASUDANAS\Share\総務課\05 財政関係\13財政状況資料集\"/>
    </mc:Choice>
  </mc:AlternateContent>
  <xr:revisionPtr revIDLastSave="0" documentId="13_ncr:1_{2B9830E9-1166-46EE-BC2D-7F3CFBA39D23}" xr6:coauthVersionLast="41" xr6:coauthVersionMax="41" xr10:uidLastSave="{00000000-0000-0000-0000-000000000000}"/>
  <bookViews>
    <workbookView xWindow="-120" yWindow="-120" windowWidth="20730" windowHeight="1116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AM34" i="10"/>
  <c r="C34" i="10"/>
  <c r="C35" i="10" s="1"/>
  <c r="U34" i="10" l="1"/>
  <c r="U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CO34" i="10" l="1"/>
  <c r="BW34" i="10"/>
  <c r="BW35" i="10" s="1"/>
  <c r="BW36" i="10" s="1"/>
  <c r="BW37" i="10" s="1"/>
  <c r="BW38" i="10" s="1"/>
  <c r="BW39" i="10" s="1"/>
  <c r="BW40" i="10" s="1"/>
  <c r="BW41" i="10" s="1"/>
  <c r="BW42" i="10" s="1"/>
  <c r="BW43" i="10" s="1"/>
</calcChain>
</file>

<file path=xl/sharedStrings.xml><?xml version="1.0" encoding="utf-8"?>
<sst xmlns="http://schemas.openxmlformats.org/spreadsheetml/2006/main" count="1175" uniqueCount="600">
  <si>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</si>
  <si>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</si>
  <si>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</si>
  <si>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</si>
  <si>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</si>
  <si>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</si>
  <si>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</si>
  <si>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</si>
  <si>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</si>
  <si>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</si>
  <si>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</si>
  <si>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</si>
  <si>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</si>
  <si>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</si>
  <si>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</si>
  <si>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</si>
  <si>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</si>
  <si>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</si>
  <si>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</si>
  <si>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</si>
  <si>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</si>
  <si>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</si>
  <si>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</si>
  <si>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</si>
  <si>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</si>
  <si>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</si>
  <si>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</si>
  <si>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</si>
  <si>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</si>
  <si>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</si>
  <si>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</si>
  <si>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</si>
  <si>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</si>
  <si>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</si>
  <si>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</si>
  <si>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</si>
  <si>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</si>
  <si>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</si>
  <si>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</si>
  <si>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</si>
  <si>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</si>
  <si>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</si>
  <si>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</si>
  <si>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</si>
  <si>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</si>
  <si>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</si>
  <si>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</si>
  <si>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</si>
  <si>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</si>
  <si>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</si>
  <si>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</si>
  <si>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</si>
  <si>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</si>
  <si>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</si>
  <si>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</si>
  <si>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</si>
  <si>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</si>
  <si>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</si>
  <si>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</si>
  <si>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</si>
  <si>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</si>
  <si>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</si>
  <si>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</si>
  <si>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</si>
  <si>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</si>
  <si>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</si>
  <si>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</si>
  <si>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</si>
  <si>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</si>
  <si>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</si>
  <si>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</si>
  <si>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</si>
  <si>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</si>
  <si>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</si>
  <si>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</si>
  <si>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</si>
  <si>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</si>
  <si>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</si>
  <si>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</si>
  <si>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</si>
  <si>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</si>
  <si>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</si>
  <si>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</si>
  <si>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</si>
  <si>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</si>
  <si>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</si>
  <si>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</si>
  <si>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</si>
  <si>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</si>
  <si>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</si>
  <si>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</si>
  <si>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</si>
  <si>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</si>
  <si>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</si>
  <si>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</si>
  <si>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</si>
  <si>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</si>
  <si>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</si>
  <si>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安田町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</si>
  <si>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</si>
  <si>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</si>
  <si>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</si>
  <si>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</si>
  <si>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</si>
  <si>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</si>
  <si>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</si>
  <si>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</si>
  <si>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</si>
  <si>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</si>
  <si>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</si>
  <si>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</si>
  <si>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</si>
  <si>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</si>
  <si>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</si>
  <si>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</si>
  <si>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</si>
  <si>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</si>
  <si>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</si>
  <si>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</si>
  <si>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</si>
  <si>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</si>
  <si>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</si>
  <si>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</si>
  <si>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</si>
  <si>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</si>
  <si>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-11.4</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</si>
  <si>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</si>
  <si>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</si>
  <si>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</si>
  <si>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</si>
  <si>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</si>
  <si>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</si>
  <si>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</si>
  <si>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</si>
  <si>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</si>
  <si>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</si>
  <si>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</si>
  <si>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</si>
  <si>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</si>
  <si>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</si>
  <si>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</si>
  <si>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</si>
  <si>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</si>
  <si>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</si>
  <si>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</si>
  <si>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</si>
  <si>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</si>
  <si>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</si>
  <si>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t>
    <phoneticPr fontId="5"/>
  </si>
  <si>
    <t>-</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</si>
  <si>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</si>
  <si>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</si>
  <si>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</si>
  <si>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</si>
  <si>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-1.7</t>
    <phoneticPr fontId="5"/>
  </si>
  <si>
    <t>基準財政需要額</t>
    <phoneticPr fontId="25"/>
  </si>
  <si>
    <t>うち日本人(％)</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</si>
  <si>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</si>
  <si>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</si>
  <si>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</si>
  <si>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</si>
  <si>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</si>
  <si>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</si>
  <si>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</si>
  <si>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</si>
  <si>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</si>
  <si>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</si>
  <si>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</si>
  <si>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</si>
  <si>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</si>
  <si>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</si>
  <si>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</si>
  <si>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</si>
  <si>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</si>
  <si>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</si>
  <si>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</si>
  <si>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</si>
  <si>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</si>
  <si>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</si>
  <si>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</si>
  <si>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</si>
  <si>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</si>
  <si>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</si>
  <si>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</si>
  <si>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</si>
  <si>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</si>
  <si>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</si>
  <si>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</si>
  <si>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</si>
  <si>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</si>
  <si>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</si>
  <si>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</si>
  <si>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</si>
  <si>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</si>
  <si>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</si>
  <si>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</si>
  <si>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</si>
  <si>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</si>
  <si>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</si>
  <si>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</si>
  <si>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</si>
  <si>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</si>
  <si>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</si>
  <si>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</si>
  <si>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</si>
  <si>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</si>
  <si>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</si>
  <si>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</si>
  <si>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</si>
  <si>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</si>
  <si>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</si>
  <si>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</si>
  <si>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</si>
  <si>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</si>
  <si>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</si>
  <si>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</si>
  <si>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</si>
  <si>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</si>
  <si>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高知県安田町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</si>
  <si>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</si>
  <si>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</si>
  <si>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</si>
  <si>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</si>
  <si>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</si>
  <si>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</si>
  <si>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</si>
  <si>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</si>
  <si>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</si>
  <si>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</si>
  <si>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</si>
  <si>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</si>
  <si>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</si>
  <si>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</si>
  <si>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</si>
  <si>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</si>
  <si>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</si>
  <si>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</si>
  <si>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</si>
  <si>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</si>
  <si>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</si>
  <si>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</si>
  <si>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</si>
  <si>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</si>
  <si>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</si>
  <si>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</si>
  <si>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</si>
  <si>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</si>
  <si>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</si>
  <si>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</si>
  <si>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</si>
  <si>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</si>
  <si>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</si>
  <si>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</si>
  <si>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</si>
  <si>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</si>
  <si>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</si>
  <si>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</si>
  <si>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</si>
  <si>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</si>
  <si>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</si>
  <si>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</si>
  <si>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</si>
  <si>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</si>
  <si>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</si>
  <si>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</si>
  <si>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</si>
  <si>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</si>
  <si>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</si>
  <si>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</si>
  <si>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</si>
  <si>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</si>
  <si>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</si>
  <si>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</si>
  <si>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</si>
  <si>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</si>
  <si>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</si>
  <si>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</si>
  <si>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</si>
  <si>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</si>
  <si>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</si>
  <si>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</si>
  <si>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</si>
  <si>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</si>
  <si>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</si>
  <si>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</si>
  <si>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</si>
  <si>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</si>
  <si>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</si>
  <si>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</si>
  <si>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</si>
  <si>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</si>
  <si>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</si>
  <si>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</si>
  <si>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</si>
  <si>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</si>
  <si>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</si>
  <si>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</si>
  <si>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</si>
  <si>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</si>
  <si>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</si>
  <si>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</si>
  <si>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</si>
  <si>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</si>
  <si>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</si>
  <si>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</si>
  <si>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</si>
  <si>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</si>
  <si>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</si>
  <si>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</si>
  <si>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</si>
  <si>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</si>
  <si>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</si>
  <si>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</si>
  <si>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</si>
  <si>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</si>
  <si>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</si>
  <si>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</si>
  <si>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</si>
  <si>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</si>
  <si>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</si>
  <si>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</si>
  <si>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</si>
  <si>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</si>
  <si>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</si>
  <si>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</si>
  <si>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</si>
  <si>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</si>
  <si>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</si>
  <si>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</si>
  <si>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</si>
  <si>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</si>
  <si>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</si>
  <si>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</si>
  <si>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</si>
  <si>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</si>
  <si>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</si>
  <si>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</si>
  <si>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</si>
  <si>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</si>
  <si>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介護サービス</t>
    <phoneticPr fontId="5"/>
  </si>
  <si>
    <t>加入世帯数(世帯)</t>
  </si>
  <si>
    <t>　繰出金</t>
    <phoneticPr fontId="5"/>
  </si>
  <si>
    <t>地方債</t>
  </si>
  <si>
    <t>上水道</t>
    <phoneticPr fontId="5"/>
  </si>
  <si>
    <t>被保険者数(人)</t>
  </si>
  <si>
    <t>　積立金</t>
    <phoneticPr fontId="5"/>
  </si>
  <si>
    <t>　うち減収補塡債(特例分)</t>
    <rPh sb="4" eb="5">
      <t>シュウ</t>
    </rPh>
    <rPh sb="9" eb="10">
      <t>トク</t>
    </rPh>
    <rPh sb="10" eb="11">
      <t>レイ</t>
    </rPh>
    <rPh sb="11" eb="12">
      <t>ブン</t>
    </rPh>
    <phoneticPr fontId="16"/>
  </si>
  <si>
    <t>工業用水道</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</si>
  <si>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</si>
  <si>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</si>
  <si>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</si>
  <si>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</si>
  <si>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</si>
  <si>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</si>
  <si>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</si>
  <si>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</si>
  <si>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</si>
  <si>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</si>
  <si>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</si>
  <si>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</si>
  <si>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</si>
  <si>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</si>
  <si>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</si>
  <si>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</si>
  <si>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</si>
  <si>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</si>
  <si>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</si>
  <si>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</si>
  <si>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</si>
  <si>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</si>
  <si>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令和元年度</t>
  </si>
  <si>
    <t>高知県安田町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</si>
  <si>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</si>
  <si>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</si>
  <si>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</si>
  <si>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</si>
  <si>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</si>
  <si>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</si>
  <si>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</si>
  <si>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</si>
  <si>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</si>
  <si>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</si>
  <si>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</si>
  <si>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</si>
  <si>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</si>
  <si>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</si>
  <si>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</si>
  <si>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</si>
  <si>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</si>
  <si>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</si>
  <si>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</si>
  <si>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</si>
  <si>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土地開発事業特別会計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</si>
  <si>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</si>
  <si>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</si>
  <si>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</si>
  <si>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</si>
  <si>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</si>
  <si>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</si>
  <si>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</si>
  <si>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</si>
  <si>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</si>
  <si>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</si>
  <si>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</si>
  <si>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</si>
  <si>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</si>
  <si>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</si>
  <si>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後期高齢者医療事業特別会計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</si>
  <si>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</si>
  <si>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</si>
  <si>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</si>
  <si>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</si>
  <si>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</si>
  <si>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</si>
  <si>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</si>
  <si>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</si>
  <si>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</si>
  <si>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</si>
  <si>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</si>
  <si>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</si>
  <si>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</si>
  <si>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</si>
  <si>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</si>
  <si>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</si>
  <si>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</si>
  <si>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</si>
  <si>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</si>
  <si>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</si>
  <si>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</si>
  <si>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</si>
  <si>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</si>
  <si>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</si>
  <si>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</si>
  <si>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</si>
  <si>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t>
    <phoneticPr fontId="5"/>
  </si>
  <si>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</si>
  <si>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</si>
  <si>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</si>
  <si>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</si>
  <si>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</si>
  <si>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</si>
  <si>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</si>
  <si>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</si>
  <si>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</si>
  <si>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</si>
  <si>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</si>
  <si>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</si>
  <si>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</si>
  <si>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</si>
  <si>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</si>
  <si>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</si>
  <si>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</si>
  <si>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</si>
  <si>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</si>
  <si>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</si>
  <si>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</si>
  <si>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</si>
  <si>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</si>
  <si>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</si>
  <si>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</si>
  <si>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</si>
  <si>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</si>
  <si>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</si>
  <si>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</si>
  <si>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</si>
  <si>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国民健康保険事業特別会計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</si>
  <si>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</si>
  <si>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</si>
  <si>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</si>
  <si>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</si>
  <si>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</si>
  <si>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t>
    <phoneticPr fontId="5"/>
  </si>
  <si>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</si>
  <si>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</si>
  <si>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</si>
  <si>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</si>
  <si>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</si>
  <si>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</si>
  <si>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</si>
  <si>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</si>
  <si>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</si>
  <si>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</si>
  <si>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</si>
  <si>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</si>
  <si>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</si>
  <si>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</si>
  <si>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</si>
  <si>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</si>
  <si>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</si>
  <si>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</si>
  <si>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</si>
  <si>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</si>
  <si>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</si>
  <si>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</si>
  <si>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</si>
  <si>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</si>
  <si>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</si>
  <si>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</si>
  <si>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</si>
  <si>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</si>
  <si>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</si>
  <si>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</si>
  <si>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</si>
  <si>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</si>
  <si>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</si>
  <si>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</si>
  <si>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</si>
  <si>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</si>
  <si>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</si>
  <si>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</si>
  <si>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</si>
  <si>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</si>
  <si>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</si>
  <si>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</si>
  <si>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</si>
  <si>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</si>
  <si>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</si>
  <si>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</si>
  <si>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</si>
  <si>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</si>
  <si>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</si>
  <si>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</si>
  <si>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</si>
  <si>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</si>
  <si>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</si>
  <si>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</si>
  <si>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</si>
  <si>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</si>
  <si>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</si>
  <si>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</si>
  <si>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</si>
  <si>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</si>
  <si>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</si>
  <si>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</si>
  <si>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</si>
  <si>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</si>
  <si>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</si>
  <si>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</si>
  <si>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</si>
  <si>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</si>
  <si>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</si>
  <si>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</si>
  <si>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</si>
  <si>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</si>
  <si>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</si>
  <si>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</si>
  <si>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</si>
  <si>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</si>
  <si>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</si>
  <si>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</si>
  <si>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</si>
  <si>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</si>
  <si>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 4.97</t>
  </si>
  <si>
    <t>▲ 2.64</t>
  </si>
  <si>
    <t>▲ 5.82</t>
  </si>
  <si>
    <t>一般会計</t>
  </si>
  <si>
    <t>土地開発事業特別会計</t>
  </si>
  <si>
    <t>国民健康保険事業特別会計</t>
  </si>
  <si>
    <t>簡易水道事業特別会計</t>
  </si>
  <si>
    <t>後期高齢者医療事業特別会計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</si>
  <si>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</si>
  <si>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</si>
  <si>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</si>
  <si>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</si>
  <si>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</si>
  <si>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</si>
  <si>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</si>
  <si>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</si>
  <si>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t>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</si>
  <si>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</si>
  <si>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</si>
  <si>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安芸広域市町村圏事務組合（一般会計）</t>
    <rPh sb="0" eb="2">
      <t>アキ</t>
    </rPh>
    <rPh sb="2" eb="4">
      <t>コウイキ</t>
    </rPh>
    <rPh sb="4" eb="7">
      <t>シチョウソン</t>
    </rPh>
    <rPh sb="7" eb="8">
      <t>ケン</t>
    </rPh>
    <rPh sb="8" eb="10">
      <t>ジム</t>
    </rPh>
    <rPh sb="10" eb="12">
      <t>クミアイ</t>
    </rPh>
    <rPh sb="13" eb="15">
      <t>イッパン</t>
    </rPh>
    <rPh sb="15" eb="17">
      <t>カイケイ</t>
    </rPh>
    <phoneticPr fontId="2"/>
  </si>
  <si>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
  </si>
  <si>
    <t>中芸広域連合（一般会計）</t>
    <rPh sb="0" eb="2">
      <t>チュウゲイ</t>
    </rPh>
    <rPh sb="2" eb="4">
      <t>コウイキ</t>
    </rPh>
    <rPh sb="4" eb="6">
      <t>レンゴウ</t>
    </rPh>
    <rPh sb="7" eb="9">
      <t>イッパン</t>
    </rPh>
    <rPh sb="9" eb="11">
      <t>カイケイ</t>
    </rPh>
    <phoneticPr fontId="2"/>
  </si>
  <si>
    <t>中芸広域連合（介護保険事業特別会計）</t>
    <rPh sb="0" eb="2">
      <t>チュウゲイ</t>
    </rPh>
    <rPh sb="2" eb="4">
      <t>コウイキ</t>
    </rPh>
    <rPh sb="4" eb="6">
      <t>レンゴウ</t>
    </rPh>
    <rPh sb="7" eb="9">
      <t>カイゴ</t>
    </rPh>
    <rPh sb="9" eb="11">
      <t>ホケン</t>
    </rPh>
    <rPh sb="11" eb="13">
      <t>ジギョウ</t>
    </rPh>
    <rPh sb="13" eb="15">
      <t>トクベツ</t>
    </rPh>
    <rPh sb="15" eb="17">
      <t>カイケイ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</si>
  <si>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</si>
  <si>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</si>
  <si>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</si>
  <si>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</si>
  <si>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</si>
  <si>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やすだソーラーパワー(株)</t>
    <rPh sb="10" eb="13">
      <t>カブ</t>
    </rPh>
    <phoneticPr fontId="2"/>
  </si>
  <si>
    <t>施設等整備基金</t>
    <rPh sb="0" eb="2">
      <t>シセツ</t>
    </rPh>
    <rPh sb="2" eb="3">
      <t>トウ</t>
    </rPh>
    <rPh sb="3" eb="5">
      <t>セイビ</t>
    </rPh>
    <rPh sb="5" eb="7">
      <t>キキン</t>
    </rPh>
    <phoneticPr fontId="5"/>
  </si>
  <si>
    <t>ふるさとづくり基金</t>
    <rPh sb="7" eb="9">
      <t>キキン</t>
    </rPh>
    <phoneticPr fontId="5"/>
  </si>
  <si>
    <t>分水対策基金</t>
    <rPh sb="0" eb="2">
      <t>ブンスイ</t>
    </rPh>
    <rPh sb="2" eb="4">
      <t>タイサク</t>
    </rPh>
    <rPh sb="4" eb="6">
      <t>キキン</t>
    </rPh>
    <phoneticPr fontId="5"/>
  </si>
  <si>
    <t>人材育成基金</t>
    <rPh sb="0" eb="2">
      <t>ジンザイ</t>
    </rPh>
    <rPh sb="2" eb="4">
      <t>イクセイ</t>
    </rPh>
    <rPh sb="4" eb="6">
      <t>キキン</t>
    </rPh>
    <phoneticPr fontId="5"/>
  </si>
  <si>
    <t>－</t>
    <phoneticPr fontId="2"/>
  </si>
  <si>
    <t>-</t>
    <phoneticPr fontId="2"/>
  </si>
  <si>
    <t>老人福祉基金</t>
    <rPh sb="0" eb="2">
      <t>ロウジン</t>
    </rPh>
    <rPh sb="2" eb="4">
      <t>フクシ</t>
    </rPh>
    <rPh sb="4" eb="6">
      <t>キキン</t>
    </rPh>
    <phoneticPr fontId="5"/>
  </si>
  <si>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</si>
  <si>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</si>
  <si>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</si>
  <si>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</si>
  <si>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</si>
  <si>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</si>
  <si>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</si>
  <si>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</si>
  <si>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</si>
  <si>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</si>
  <si>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令和元年度においても将来負担比率は数値には現れておらず、当面は充当可能財源等が将来負担額を上回る見込みである。有形固定資産減価償却率については、類似団体平均を下回っているが、認定こども園、体育館・プール、庁舎で償却率が８０％を超えていることから、計画的な施設の更新等に取り組んいく必要がある。
　なお、庁舎については個別施設計画を策定のうえ、平成３０年度より建替えに取り組んでおり、令和２年度中の完成を予定している。</t>
    <rPh sb="1" eb="3">
      <t>レイワ</t>
    </rPh>
    <rPh sb="3" eb="5">
      <t>ガンネン</t>
    </rPh>
    <rPh sb="5" eb="6">
      <t>ド</t>
    </rPh>
    <rPh sb="11" eb="13">
      <t>ショウライ</t>
    </rPh>
    <rPh sb="13" eb="15">
      <t>フタン</t>
    </rPh>
    <rPh sb="15" eb="17">
      <t>ヒリツ</t>
    </rPh>
    <rPh sb="18" eb="20">
      <t>スウチ</t>
    </rPh>
    <rPh sb="22" eb="23">
      <t>アラワ</t>
    </rPh>
    <rPh sb="29" eb="31">
      <t>トウメン</t>
    </rPh>
    <rPh sb="32" eb="34">
      <t>ジュウトウ</t>
    </rPh>
    <rPh sb="34" eb="36">
      <t>カノウ</t>
    </rPh>
    <rPh sb="36" eb="38">
      <t>ザイゲン</t>
    </rPh>
    <rPh sb="38" eb="39">
      <t>トウ</t>
    </rPh>
    <rPh sb="40" eb="42">
      <t>ショウライ</t>
    </rPh>
    <rPh sb="42" eb="44">
      <t>フタン</t>
    </rPh>
    <rPh sb="44" eb="45">
      <t>ガク</t>
    </rPh>
    <rPh sb="46" eb="48">
      <t>ウワマワ</t>
    </rPh>
    <rPh sb="49" eb="51">
      <t>ミコ</t>
    </rPh>
    <rPh sb="56" eb="58">
      <t>ユウケイ</t>
    </rPh>
    <rPh sb="58" eb="60">
      <t>コテイ</t>
    </rPh>
    <rPh sb="60" eb="62">
      <t>シサン</t>
    </rPh>
    <rPh sb="62" eb="64">
      <t>ゲンカ</t>
    </rPh>
    <rPh sb="64" eb="66">
      <t>ショウキャク</t>
    </rPh>
    <rPh sb="66" eb="67">
      <t>リツ</t>
    </rPh>
    <rPh sb="73" eb="75">
      <t>ルイジ</t>
    </rPh>
    <rPh sb="75" eb="77">
      <t>ダンタイ</t>
    </rPh>
    <rPh sb="77" eb="79">
      <t>ヘイキン</t>
    </rPh>
    <rPh sb="80" eb="82">
      <t>シタマワ</t>
    </rPh>
    <rPh sb="88" eb="90">
      <t>ニンテイ</t>
    </rPh>
    <rPh sb="93" eb="94">
      <t>エン</t>
    </rPh>
    <rPh sb="95" eb="98">
      <t>タイイクカン</t>
    </rPh>
    <rPh sb="103" eb="105">
      <t>チョウシャ</t>
    </rPh>
    <rPh sb="106" eb="108">
      <t>ショウキャク</t>
    </rPh>
    <rPh sb="108" eb="109">
      <t>リツ</t>
    </rPh>
    <rPh sb="114" eb="115">
      <t>コ</t>
    </rPh>
    <rPh sb="124" eb="126">
      <t>ケイカク</t>
    </rPh>
    <rPh sb="126" eb="127">
      <t>テキ</t>
    </rPh>
    <rPh sb="128" eb="130">
      <t>シセツ</t>
    </rPh>
    <rPh sb="131" eb="133">
      <t>コウシン</t>
    </rPh>
    <rPh sb="133" eb="134">
      <t>トウ</t>
    </rPh>
    <rPh sb="135" eb="136">
      <t>ト</t>
    </rPh>
    <rPh sb="137" eb="138">
      <t>ク</t>
    </rPh>
    <rPh sb="141" eb="143">
      <t>ヒツヨウ</t>
    </rPh>
    <rPh sb="152" eb="154">
      <t>チョウシャ</t>
    </rPh>
    <rPh sb="159" eb="161">
      <t>コベツ</t>
    </rPh>
    <rPh sb="161" eb="163">
      <t>シセツ</t>
    </rPh>
    <rPh sb="163" eb="165">
      <t>ケイカク</t>
    </rPh>
    <rPh sb="166" eb="168">
      <t>サクテイ</t>
    </rPh>
    <rPh sb="172" eb="174">
      <t>ヘイセイ</t>
    </rPh>
    <rPh sb="176" eb="178">
      <t>ネンド</t>
    </rPh>
    <rPh sb="180" eb="182">
      <t>タテカ</t>
    </rPh>
    <rPh sb="184" eb="185">
      <t>ト</t>
    </rPh>
    <rPh sb="186" eb="187">
      <t>ク</t>
    </rPh>
    <rPh sb="192" eb="194">
      <t>レイワ</t>
    </rPh>
    <rPh sb="195" eb="197">
      <t>ネンド</t>
    </rPh>
    <rPh sb="197" eb="198">
      <t>チュウ</t>
    </rPh>
    <rPh sb="199" eb="201">
      <t>カンセイ</t>
    </rPh>
    <rPh sb="202" eb="204">
      <t>ヨテイ</t>
    </rPh>
    <phoneticPr fontId="5"/>
  </si>
  <si>
    <t>　実質公債費比率は、繰上償還の実施の効果などにより減少していたが、近年の大型建設事業に係る約定償還の開始に伴い平成２９年度以降は上昇に転じている。類似団体平均は下回っているが、今後も比率の上昇が見込まれることから適正な管理に努める必要がある。
　将来負担比率は数値に表れておらず、当面は充当可能財源等が将来負担額を上回る見込みである。</t>
    <rPh sb="1" eb="3">
      <t>ジッシツ</t>
    </rPh>
    <rPh sb="3" eb="6">
      <t>コウサイヒ</t>
    </rPh>
    <rPh sb="6" eb="8">
      <t>ヒリツ</t>
    </rPh>
    <rPh sb="10" eb="12">
      <t>クリアゲ</t>
    </rPh>
    <rPh sb="12" eb="14">
      <t>ショウカン</t>
    </rPh>
    <rPh sb="15" eb="17">
      <t>ジッシ</t>
    </rPh>
    <rPh sb="18" eb="20">
      <t>コウカ</t>
    </rPh>
    <rPh sb="25" eb="27">
      <t>ゲンショウ</t>
    </rPh>
    <rPh sb="33" eb="35">
      <t>キンネン</t>
    </rPh>
    <rPh sb="36" eb="38">
      <t>オオガタ</t>
    </rPh>
    <rPh sb="38" eb="40">
      <t>ケンセツ</t>
    </rPh>
    <rPh sb="40" eb="42">
      <t>ジギョウ</t>
    </rPh>
    <rPh sb="43" eb="44">
      <t>カカ</t>
    </rPh>
    <rPh sb="45" eb="47">
      <t>ヤクジョウ</t>
    </rPh>
    <rPh sb="47" eb="49">
      <t>ショウカン</t>
    </rPh>
    <rPh sb="50" eb="52">
      <t>カイシ</t>
    </rPh>
    <rPh sb="53" eb="54">
      <t>トモナ</t>
    </rPh>
    <rPh sb="55" eb="57">
      <t>ヘイセイ</t>
    </rPh>
    <rPh sb="59" eb="61">
      <t>ネンド</t>
    </rPh>
    <rPh sb="61" eb="63">
      <t>イコウ</t>
    </rPh>
    <rPh sb="64" eb="66">
      <t>ジョウショウ</t>
    </rPh>
    <rPh sb="67" eb="68">
      <t>テン</t>
    </rPh>
    <rPh sb="73" eb="75">
      <t>ルイジ</t>
    </rPh>
    <rPh sb="75" eb="77">
      <t>ダンタイ</t>
    </rPh>
    <rPh sb="77" eb="79">
      <t>ヘイキン</t>
    </rPh>
    <rPh sb="80" eb="82">
      <t>シタマワ</t>
    </rPh>
    <rPh sb="88" eb="90">
      <t>コンゴ</t>
    </rPh>
    <rPh sb="91" eb="93">
      <t>ヒリツ</t>
    </rPh>
    <rPh sb="94" eb="96">
      <t>ジョウショウ</t>
    </rPh>
    <rPh sb="97" eb="99">
      <t>ミコ</t>
    </rPh>
    <rPh sb="106" eb="108">
      <t>テキセイ</t>
    </rPh>
    <rPh sb="109" eb="111">
      <t>カンリ</t>
    </rPh>
    <rPh sb="112" eb="113">
      <t>ツト</t>
    </rPh>
    <rPh sb="115" eb="117">
      <t>ヒツヨウ</t>
    </rPh>
    <rPh sb="123" eb="125">
      <t>ショウライ</t>
    </rPh>
    <rPh sb="125" eb="127">
      <t>フタン</t>
    </rPh>
    <rPh sb="127" eb="129">
      <t>ヒリツ</t>
    </rPh>
    <rPh sb="130" eb="132">
      <t>スウチ</t>
    </rPh>
    <rPh sb="133" eb="134">
      <t>アラワ</t>
    </rPh>
    <rPh sb="140" eb="142">
      <t>トウメン</t>
    </rPh>
    <rPh sb="143" eb="145">
      <t>ジュウトウ</t>
    </rPh>
    <rPh sb="145" eb="147">
      <t>カノウ</t>
    </rPh>
    <rPh sb="147" eb="149">
      <t>ザイゲン</t>
    </rPh>
    <rPh sb="149" eb="150">
      <t>トウ</t>
    </rPh>
    <rPh sb="151" eb="153">
      <t>ショウライ</t>
    </rPh>
    <rPh sb="153" eb="155">
      <t>フタン</t>
    </rPh>
    <rPh sb="155" eb="156">
      <t>ガク</t>
    </rPh>
    <rPh sb="157" eb="159">
      <t>ウワマワ</t>
    </rPh>
    <rPh sb="160" eb="162">
      <t>ミコ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</si>
</sst>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9" xfId="8" applyFont="1" applyFill="1" applyBorder="1" applyAlignment="1">
      <alignment horizontal="center" vertical="center"/>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0" xfId="8" applyFont="1" applyFill="1" applyBorder="1" applyAlignment="1">
      <alignment horizontal="center" vertical="center"/>
    </xf>
    <xf numFmtId="0" fontId="20" fillId="0" borderId="24"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66"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3" xfId="8" applyFont="1" applyFill="1" applyBorder="1" applyAlignment="1">
      <alignment horizontal="center"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14"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4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0" fontId="20" fillId="0" borderId="11" xfId="8" applyFont="1" applyFill="1" applyBorder="1" applyAlignment="1">
      <alignment horizontal="center" vertical="center"/>
    </xf>
    <xf numFmtId="0" fontId="20" fillId="0" borderId="12"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0"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0"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77"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39"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41" xfId="8" applyFont="1" applyFill="1" applyBorder="1" applyAlignment="1">
      <alignment vertical="center"/>
    </xf>
    <xf numFmtId="0" fontId="24" fillId="0" borderId="31" xfId="8" applyFont="1" applyFill="1" applyBorder="1" applyAlignment="1">
      <alignment vertical="center"/>
    </xf>
    <xf numFmtId="0" fontId="24" fillId="0" borderId="42" xfId="8" applyFont="1" applyFill="1" applyBorder="1" applyAlignment="1">
      <alignment vertical="center"/>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0" fillId="0" borderId="42"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0" fontId="24" fillId="0" borderId="12" xfId="8" applyFont="1" applyFill="1" applyBorder="1" applyAlignment="1">
      <alignment vertical="center"/>
    </xf>
    <xf numFmtId="0" fontId="24" fillId="0" borderId="48" xfId="8" applyFont="1" applyFill="1" applyBorder="1" applyAlignment="1">
      <alignment vertical="center"/>
    </xf>
    <xf numFmtId="0" fontId="20" fillId="0" borderId="78"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48"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0" fillId="0" borderId="0" xfId="8" applyFont="1" applyFill="1" applyBorder="1" applyAlignment="1">
      <alignment horizontal="center" vertical="center" shrinkToFit="1"/>
    </xf>
    <xf numFmtId="186" fontId="20" fillId="0" borderId="0" xfId="8" applyNumberFormat="1" applyFont="1" applyFill="1" applyBorder="1" applyAlignment="1" applyProtection="1">
      <alignment horizontal="center" vertical="center" shrinkToFit="1"/>
      <protection hidden="1"/>
    </xf>
    <xf numFmtId="0" fontId="26" fillId="0" borderId="0" xfId="8" applyNumberFormat="1" applyFont="1" applyFill="1" applyBorder="1" applyAlignment="1" applyProtection="1">
      <alignment horizontal="left" vertical="center" wrapText="1"/>
      <protection hidden="1"/>
    </xf>
    <xf numFmtId="0" fontId="20" fillId="0" borderId="0" xfId="8" applyFont="1" applyFill="1" applyBorder="1" applyAlignment="1" applyProtection="1">
      <alignment horizontal="center" vertical="center" shrinkToFit="1"/>
      <protection hidden="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0" fontId="16" fillId="0" borderId="0" xfId="6" applyBorder="1" applyAlignment="1">
      <alignment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6" borderId="75" xfId="12" applyFont="1" applyFill="1" applyBorder="1" applyAlignment="1" applyProtection="1">
      <alignment horizontal="lef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2" xfId="12" applyFont="1" applyFill="1" applyBorder="1" applyAlignment="1" applyProtection="1">
      <alignment horizontal="center" vertical="center"/>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0" xfId="12" applyFont="1" applyFill="1" applyBorder="1" applyAlignment="1" applyProtection="1">
      <alignment horizontal="center" vertical="center"/>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151" xfId="14" applyNumberFormat="1" applyFont="1" applyFill="1" applyBorder="1" applyAlignment="1" applyProtection="1">
      <alignment horizontal="right" vertical="center" shrinkToFit="1"/>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38" xfId="12" applyFont="1" applyFill="1" applyBorder="1" applyAlignment="1" applyProtection="1">
      <alignment horizontal="left" vertical="center"/>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41" xfId="12" applyFont="1" applyFill="1" applyBorder="1" applyProtection="1">
      <alignment vertical="center"/>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54" xfId="12" applyFont="1" applyFill="1" applyBorder="1" applyProtection="1">
      <alignment vertical="center"/>
    </xf>
    <xf numFmtId="0" fontId="34" fillId="6" borderId="40" xfId="12" applyFont="1" applyFill="1" applyBorder="1" applyProtection="1">
      <alignment vertical="center"/>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0" fontId="34" fillId="6" borderId="0" xfId="12" applyFont="1" applyFill="1" applyProtection="1">
      <alignment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31" xfId="12" applyFont="1" applyFill="1" applyBorder="1" applyAlignment="1" applyProtection="1">
      <alignment horizontal="center" vertical="center" wrapText="1"/>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177" fontId="34" fillId="6" borderId="161"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177" fontId="34" fillId="6" borderId="37" xfId="14" applyNumberFormat="1" applyFont="1" applyFill="1" applyBorder="1" applyAlignment="1" applyProtection="1">
      <alignment horizontal="right" vertical="center" shrinkToFit="1"/>
    </xf>
    <xf numFmtId="0" fontId="36" fillId="6" borderId="42" xfId="12" applyFont="1" applyFill="1" applyBorder="1" applyAlignment="1" applyProtection="1">
      <alignment horizontal="center" vertical="center"/>
    </xf>
    <xf numFmtId="0" fontId="34" fillId="6" borderId="4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11"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187" fontId="34" fillId="6" borderId="129"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81"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45" xfId="12" applyFont="1" applyFill="1" applyBorder="1" applyAlignment="1" applyProtection="1">
      <alignment horizontal="center" vertical="center"/>
    </xf>
    <xf numFmtId="0" fontId="34" fillId="6" borderId="72"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48" xfId="14" applyNumberFormat="1" applyFont="1" applyFill="1" applyBorder="1" applyAlignment="1" applyProtection="1">
      <alignment horizontal="right" vertical="center" shrinkToFit="1"/>
    </xf>
    <xf numFmtId="0" fontId="34" fillId="6" borderId="26" xfId="12" applyFont="1" applyFill="1" applyBorder="1" applyAlignment="1" applyProtection="1">
      <alignment horizontal="center" vertical="center"/>
    </xf>
    <xf numFmtId="0" fontId="34" fillId="6" borderId="11"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CC7F6883-25BE-434A-A920-8C54EC74EA51}"/>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280458</c:v>
                </c:pt>
                <c:pt idx="1">
                  <c:v>291945</c:v>
                </c:pt>
                <c:pt idx="2">
                  <c:v>291173</c:v>
                </c:pt>
                <c:pt idx="3">
                  <c:v>271581</c:v>
                </c:pt>
                <c:pt idx="4">
                  <c:v>268375</c:v>
                </c:pt>
              </c:numCache>
            </c:numRef>
          </c:val>
          <c:smooth val="0"/>
          <c:extLst>
            <c:ext xmlns:c16="http://schemas.microsoft.com/office/drawing/2014/chart" uri="{C3380CC4-5D6E-409C-BE32-E72D297353CC}">
              <c16:uniqueId val="{00000000-F67A-4330-8EE3-40B1A78DEFD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375675</c:v>
                </c:pt>
                <c:pt idx="1">
                  <c:v>235214</c:v>
                </c:pt>
                <c:pt idx="2">
                  <c:v>154294</c:v>
                </c:pt>
                <c:pt idx="3">
                  <c:v>186419</c:v>
                </c:pt>
                <c:pt idx="4">
                  <c:v>651336</c:v>
                </c:pt>
              </c:numCache>
            </c:numRef>
          </c:val>
          <c:smooth val="0"/>
          <c:extLst>
            <c:ext xmlns:c16="http://schemas.microsoft.com/office/drawing/2014/chart" uri="{C3380CC4-5D6E-409C-BE32-E72D297353CC}">
              <c16:uniqueId val="{00000001-F67A-4330-8EE3-40B1A78DEFD0}"/>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3.9</c:v>
                </c:pt>
                <c:pt idx="1">
                  <c:v>4.97</c:v>
                </c:pt>
                <c:pt idx="2">
                  <c:v>2.02</c:v>
                </c:pt>
                <c:pt idx="3">
                  <c:v>2.85</c:v>
                </c:pt>
                <c:pt idx="4">
                  <c:v>2.86</c:v>
                </c:pt>
              </c:numCache>
            </c:numRef>
          </c:val>
          <c:extLst>
            <c:ext xmlns:c16="http://schemas.microsoft.com/office/drawing/2014/chart" uri="{C3380CC4-5D6E-409C-BE32-E72D297353CC}">
              <c16:uniqueId val="{00000000-EAB7-429D-A2AD-43EE4466672A}"/>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33.880000000000003</c:v>
                </c:pt>
                <c:pt idx="1">
                  <c:v>33.619999999999997</c:v>
                </c:pt>
                <c:pt idx="2">
                  <c:v>32.18</c:v>
                </c:pt>
                <c:pt idx="3">
                  <c:v>28.93</c:v>
                </c:pt>
                <c:pt idx="4">
                  <c:v>22.53</c:v>
                </c:pt>
              </c:numCache>
            </c:numRef>
          </c:val>
          <c:extLst>
            <c:ext xmlns:c16="http://schemas.microsoft.com/office/drawing/2014/chart" uri="{C3380CC4-5D6E-409C-BE32-E72D297353CC}">
              <c16:uniqueId val="{00000001-EAB7-429D-A2AD-43EE4466672A}"/>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3.57</c:v>
                </c:pt>
                <c:pt idx="1">
                  <c:v>0.37</c:v>
                </c:pt>
                <c:pt idx="2">
                  <c:v>-4.97</c:v>
                </c:pt>
                <c:pt idx="3">
                  <c:v>-2.64</c:v>
                </c:pt>
                <c:pt idx="4">
                  <c:v>-5.82</c:v>
                </c:pt>
              </c:numCache>
            </c:numRef>
          </c:val>
          <c:smooth val="0"/>
          <c:extLst>
            <c:ext xmlns:c16="http://schemas.microsoft.com/office/drawing/2014/chart" uri="{C3380CC4-5D6E-409C-BE32-E72D297353CC}">
              <c16:uniqueId val="{00000002-EAB7-429D-A2AD-43EE4466672A}"/>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22DB-44EF-93C2-9DE5E5A65BAB}"/>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2DB-44EF-93C2-9DE5E5A65BAB}"/>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22DB-44EF-93C2-9DE5E5A65BAB}"/>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22DB-44EF-93C2-9DE5E5A65BAB}"/>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22DB-44EF-93C2-9DE5E5A65BAB}"/>
            </c:ext>
          </c:extLst>
        </c:ser>
        <c:ser>
          <c:idx val="5"/>
          <c:order val="5"/>
          <c:tx>
            <c:strRef>
              <c:f>データシート!$A$32</c:f>
              <c:strCache>
                <c:ptCount val="1"/>
                <c:pt idx="0">
                  <c:v>後期高齢者医療事業特別会計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c:v>
                </c:pt>
                <c:pt idx="2">
                  <c:v>#N/A</c:v>
                </c:pt>
                <c:pt idx="3">
                  <c:v>0.01</c:v>
                </c:pt>
                <c:pt idx="4">
                  <c:v>#N/A</c:v>
                </c:pt>
                <c:pt idx="5">
                  <c:v>0</c:v>
                </c:pt>
                <c:pt idx="6">
                  <c:v>#N/A</c:v>
                </c:pt>
                <c:pt idx="7">
                  <c:v>0.03</c:v>
                </c:pt>
                <c:pt idx="8">
                  <c:v>#N/A</c:v>
                </c:pt>
                <c:pt idx="9">
                  <c:v>0</c:v>
                </c:pt>
              </c:numCache>
            </c:numRef>
          </c:val>
          <c:extLst>
            <c:ext xmlns:c16="http://schemas.microsoft.com/office/drawing/2014/chart" uri="{C3380CC4-5D6E-409C-BE32-E72D297353CC}">
              <c16:uniqueId val="{00000005-22DB-44EF-93C2-9DE5E5A65BAB}"/>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0.01</c:v>
                </c:pt>
                <c:pt idx="2">
                  <c:v>#N/A</c:v>
                </c:pt>
                <c:pt idx="3">
                  <c:v>0</c:v>
                </c:pt>
                <c:pt idx="4">
                  <c:v>#N/A</c:v>
                </c:pt>
                <c:pt idx="5">
                  <c:v>0.01</c:v>
                </c:pt>
                <c:pt idx="6">
                  <c:v>#N/A</c:v>
                </c:pt>
                <c:pt idx="7">
                  <c:v>0</c:v>
                </c:pt>
                <c:pt idx="8">
                  <c:v>#N/A</c:v>
                </c:pt>
                <c:pt idx="9">
                  <c:v>0</c:v>
                </c:pt>
              </c:numCache>
            </c:numRef>
          </c:val>
          <c:extLst>
            <c:ext xmlns:c16="http://schemas.microsoft.com/office/drawing/2014/chart" uri="{C3380CC4-5D6E-409C-BE32-E72D297353CC}">
              <c16:uniqueId val="{00000006-22DB-44EF-93C2-9DE5E5A65BAB}"/>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0.49</c:v>
                </c:pt>
                <c:pt idx="2">
                  <c:v>#N/A</c:v>
                </c:pt>
                <c:pt idx="3">
                  <c:v>0.36</c:v>
                </c:pt>
                <c:pt idx="4">
                  <c:v>#N/A</c:v>
                </c:pt>
                <c:pt idx="5">
                  <c:v>0.56999999999999995</c:v>
                </c:pt>
                <c:pt idx="6">
                  <c:v>#N/A</c:v>
                </c:pt>
                <c:pt idx="7">
                  <c:v>0.05</c:v>
                </c:pt>
                <c:pt idx="8">
                  <c:v>#N/A</c:v>
                </c:pt>
                <c:pt idx="9">
                  <c:v>0.02</c:v>
                </c:pt>
              </c:numCache>
            </c:numRef>
          </c:val>
          <c:extLst>
            <c:ext xmlns:c16="http://schemas.microsoft.com/office/drawing/2014/chart" uri="{C3380CC4-5D6E-409C-BE32-E72D297353CC}">
              <c16:uniqueId val="{00000007-22DB-44EF-93C2-9DE5E5A65BAB}"/>
            </c:ext>
          </c:extLst>
        </c:ser>
        <c:ser>
          <c:idx val="8"/>
          <c:order val="8"/>
          <c:tx>
            <c:strRef>
              <c:f>データシート!$A$35</c:f>
              <c:strCache>
                <c:ptCount val="1"/>
                <c:pt idx="0">
                  <c:v>土地開発事業特別会計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0.01</c:v>
                </c:pt>
                <c:pt idx="2">
                  <c:v>#N/A</c:v>
                </c:pt>
                <c:pt idx="3">
                  <c:v>0</c:v>
                </c:pt>
                <c:pt idx="4">
                  <c:v>#N/A</c:v>
                </c:pt>
                <c:pt idx="5">
                  <c:v>0</c:v>
                </c:pt>
                <c:pt idx="6">
                  <c:v>#N/A</c:v>
                </c:pt>
                <c:pt idx="7">
                  <c:v>0.03</c:v>
                </c:pt>
                <c:pt idx="8">
                  <c:v>#N/A</c:v>
                </c:pt>
                <c:pt idx="9">
                  <c:v>0.05</c:v>
                </c:pt>
              </c:numCache>
            </c:numRef>
          </c:val>
          <c:extLst>
            <c:ext xmlns:c16="http://schemas.microsoft.com/office/drawing/2014/chart" uri="{C3380CC4-5D6E-409C-BE32-E72D297353CC}">
              <c16:uniqueId val="{00000008-22DB-44EF-93C2-9DE5E5A65BAB}"/>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3.89</c:v>
                </c:pt>
                <c:pt idx="2">
                  <c:v>#N/A</c:v>
                </c:pt>
                <c:pt idx="3">
                  <c:v>4.96</c:v>
                </c:pt>
                <c:pt idx="4">
                  <c:v>#N/A</c:v>
                </c:pt>
                <c:pt idx="5">
                  <c:v>2.0099999999999998</c:v>
                </c:pt>
                <c:pt idx="6">
                  <c:v>#N/A</c:v>
                </c:pt>
                <c:pt idx="7">
                  <c:v>2.8</c:v>
                </c:pt>
                <c:pt idx="8">
                  <c:v>#N/A</c:v>
                </c:pt>
                <c:pt idx="9">
                  <c:v>2.8</c:v>
                </c:pt>
              </c:numCache>
            </c:numRef>
          </c:val>
          <c:extLst>
            <c:ext xmlns:c16="http://schemas.microsoft.com/office/drawing/2014/chart" uri="{C3380CC4-5D6E-409C-BE32-E72D297353CC}">
              <c16:uniqueId val="{00000009-22DB-44EF-93C2-9DE5E5A65BAB}"/>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304</c:v>
                </c:pt>
                <c:pt idx="5">
                  <c:v>292</c:v>
                </c:pt>
                <c:pt idx="8">
                  <c:v>291</c:v>
                </c:pt>
                <c:pt idx="11">
                  <c:v>299</c:v>
                </c:pt>
                <c:pt idx="14">
                  <c:v>321</c:v>
                </c:pt>
              </c:numCache>
            </c:numRef>
          </c:val>
          <c:extLst>
            <c:ext xmlns:c16="http://schemas.microsoft.com/office/drawing/2014/chart" uri="{C3380CC4-5D6E-409C-BE32-E72D297353CC}">
              <c16:uniqueId val="{00000000-7C83-44A7-9E0F-C3B77D411A8F}"/>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7C83-44A7-9E0F-C3B77D411A8F}"/>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7C83-44A7-9E0F-C3B77D411A8F}"/>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32</c:v>
                </c:pt>
                <c:pt idx="3">
                  <c:v>27</c:v>
                </c:pt>
                <c:pt idx="6">
                  <c:v>30</c:v>
                </c:pt>
                <c:pt idx="9">
                  <c:v>30</c:v>
                </c:pt>
                <c:pt idx="12">
                  <c:v>27</c:v>
                </c:pt>
              </c:numCache>
            </c:numRef>
          </c:val>
          <c:extLst>
            <c:ext xmlns:c16="http://schemas.microsoft.com/office/drawing/2014/chart" uri="{C3380CC4-5D6E-409C-BE32-E72D297353CC}">
              <c16:uniqueId val="{00000003-7C83-44A7-9E0F-C3B77D411A8F}"/>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18</c:v>
                </c:pt>
                <c:pt idx="3">
                  <c:v>18</c:v>
                </c:pt>
                <c:pt idx="6">
                  <c:v>19</c:v>
                </c:pt>
                <c:pt idx="9">
                  <c:v>20</c:v>
                </c:pt>
                <c:pt idx="12">
                  <c:v>23</c:v>
                </c:pt>
              </c:numCache>
            </c:numRef>
          </c:val>
          <c:extLst>
            <c:ext xmlns:c16="http://schemas.microsoft.com/office/drawing/2014/chart" uri="{C3380CC4-5D6E-409C-BE32-E72D297353CC}">
              <c16:uniqueId val="{00000004-7C83-44A7-9E0F-C3B77D411A8F}"/>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C83-44A7-9E0F-C3B77D411A8F}"/>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7C83-44A7-9E0F-C3B77D411A8F}"/>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288</c:v>
                </c:pt>
                <c:pt idx="3">
                  <c:v>278</c:v>
                </c:pt>
                <c:pt idx="6">
                  <c:v>307</c:v>
                </c:pt>
                <c:pt idx="9">
                  <c:v>314</c:v>
                </c:pt>
                <c:pt idx="12">
                  <c:v>361</c:v>
                </c:pt>
              </c:numCache>
            </c:numRef>
          </c:val>
          <c:extLst>
            <c:ext xmlns:c16="http://schemas.microsoft.com/office/drawing/2014/chart" uri="{C3380CC4-5D6E-409C-BE32-E72D297353CC}">
              <c16:uniqueId val="{00000007-7C83-44A7-9E0F-C3B77D411A8F}"/>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34</c:v>
                </c:pt>
                <c:pt idx="2">
                  <c:v>#N/A</c:v>
                </c:pt>
                <c:pt idx="3">
                  <c:v>#N/A</c:v>
                </c:pt>
                <c:pt idx="4">
                  <c:v>31</c:v>
                </c:pt>
                <c:pt idx="5">
                  <c:v>#N/A</c:v>
                </c:pt>
                <c:pt idx="6">
                  <c:v>#N/A</c:v>
                </c:pt>
                <c:pt idx="7">
                  <c:v>65</c:v>
                </c:pt>
                <c:pt idx="8">
                  <c:v>#N/A</c:v>
                </c:pt>
                <c:pt idx="9">
                  <c:v>#N/A</c:v>
                </c:pt>
                <c:pt idx="10">
                  <c:v>65</c:v>
                </c:pt>
                <c:pt idx="11">
                  <c:v>#N/A</c:v>
                </c:pt>
                <c:pt idx="12">
                  <c:v>#N/A</c:v>
                </c:pt>
                <c:pt idx="13">
                  <c:v>90</c:v>
                </c:pt>
                <c:pt idx="14">
                  <c:v>#N/A</c:v>
                </c:pt>
              </c:numCache>
            </c:numRef>
          </c:val>
          <c:smooth val="0"/>
          <c:extLst>
            <c:ext xmlns:c16="http://schemas.microsoft.com/office/drawing/2014/chart" uri="{C3380CC4-5D6E-409C-BE32-E72D297353CC}">
              <c16:uniqueId val="{00000008-7C83-44A7-9E0F-C3B77D411A8F}"/>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2617</c:v>
                </c:pt>
                <c:pt idx="5">
                  <c:v>2566</c:v>
                </c:pt>
                <c:pt idx="8">
                  <c:v>2491</c:v>
                </c:pt>
                <c:pt idx="11">
                  <c:v>2459</c:v>
                </c:pt>
                <c:pt idx="14">
                  <c:v>2679</c:v>
                </c:pt>
              </c:numCache>
            </c:numRef>
          </c:val>
          <c:extLst>
            <c:ext xmlns:c16="http://schemas.microsoft.com/office/drawing/2014/chart" uri="{C3380CC4-5D6E-409C-BE32-E72D297353CC}">
              <c16:uniqueId val="{00000000-680D-40DE-B0E9-E8E51CB2F2B7}"/>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223</c:v>
                </c:pt>
                <c:pt idx="5">
                  <c:v>213</c:v>
                </c:pt>
                <c:pt idx="8">
                  <c:v>191</c:v>
                </c:pt>
                <c:pt idx="11">
                  <c:v>196</c:v>
                </c:pt>
                <c:pt idx="14">
                  <c:v>182</c:v>
                </c:pt>
              </c:numCache>
            </c:numRef>
          </c:val>
          <c:extLst>
            <c:ext xmlns:c16="http://schemas.microsoft.com/office/drawing/2014/chart" uri="{C3380CC4-5D6E-409C-BE32-E72D297353CC}">
              <c16:uniqueId val="{00000001-680D-40DE-B0E9-E8E51CB2F2B7}"/>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2853</c:v>
                </c:pt>
                <c:pt idx="5">
                  <c:v>2947</c:v>
                </c:pt>
                <c:pt idx="8">
                  <c:v>3084</c:v>
                </c:pt>
                <c:pt idx="11">
                  <c:v>3007</c:v>
                </c:pt>
                <c:pt idx="14">
                  <c:v>2319</c:v>
                </c:pt>
              </c:numCache>
            </c:numRef>
          </c:val>
          <c:extLst>
            <c:ext xmlns:c16="http://schemas.microsoft.com/office/drawing/2014/chart" uri="{C3380CC4-5D6E-409C-BE32-E72D297353CC}">
              <c16:uniqueId val="{00000002-680D-40DE-B0E9-E8E51CB2F2B7}"/>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680D-40DE-B0E9-E8E51CB2F2B7}"/>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680D-40DE-B0E9-E8E51CB2F2B7}"/>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80D-40DE-B0E9-E8E51CB2F2B7}"/>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476</c:v>
                </c:pt>
                <c:pt idx="3">
                  <c:v>434</c:v>
                </c:pt>
                <c:pt idx="6">
                  <c:v>425</c:v>
                </c:pt>
                <c:pt idx="9">
                  <c:v>413</c:v>
                </c:pt>
                <c:pt idx="12">
                  <c:v>394</c:v>
                </c:pt>
              </c:numCache>
            </c:numRef>
          </c:val>
          <c:extLst>
            <c:ext xmlns:c16="http://schemas.microsoft.com/office/drawing/2014/chart" uri="{C3380CC4-5D6E-409C-BE32-E72D297353CC}">
              <c16:uniqueId val="{00000006-680D-40DE-B0E9-E8E51CB2F2B7}"/>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137</c:v>
                </c:pt>
                <c:pt idx="3">
                  <c:v>109</c:v>
                </c:pt>
                <c:pt idx="6">
                  <c:v>81</c:v>
                </c:pt>
                <c:pt idx="9">
                  <c:v>52</c:v>
                </c:pt>
                <c:pt idx="12">
                  <c:v>26</c:v>
                </c:pt>
              </c:numCache>
            </c:numRef>
          </c:val>
          <c:extLst>
            <c:ext xmlns:c16="http://schemas.microsoft.com/office/drawing/2014/chart" uri="{C3380CC4-5D6E-409C-BE32-E72D297353CC}">
              <c16:uniqueId val="{00000007-680D-40DE-B0E9-E8E51CB2F2B7}"/>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219</c:v>
                </c:pt>
                <c:pt idx="3">
                  <c:v>242</c:v>
                </c:pt>
                <c:pt idx="6">
                  <c:v>289</c:v>
                </c:pt>
                <c:pt idx="9">
                  <c:v>309</c:v>
                </c:pt>
                <c:pt idx="12">
                  <c:v>361</c:v>
                </c:pt>
              </c:numCache>
            </c:numRef>
          </c:val>
          <c:extLst>
            <c:ext xmlns:c16="http://schemas.microsoft.com/office/drawing/2014/chart" uri="{C3380CC4-5D6E-409C-BE32-E72D297353CC}">
              <c16:uniqueId val="{00000008-680D-40DE-B0E9-E8E51CB2F2B7}"/>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680D-40DE-B0E9-E8E51CB2F2B7}"/>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3244</c:v>
                </c:pt>
                <c:pt idx="3">
                  <c:v>3348</c:v>
                </c:pt>
                <c:pt idx="6">
                  <c:v>3273</c:v>
                </c:pt>
                <c:pt idx="9">
                  <c:v>3224</c:v>
                </c:pt>
                <c:pt idx="12">
                  <c:v>3782</c:v>
                </c:pt>
              </c:numCache>
            </c:numRef>
          </c:val>
          <c:extLst>
            <c:ext xmlns:c16="http://schemas.microsoft.com/office/drawing/2014/chart" uri="{C3380CC4-5D6E-409C-BE32-E72D297353CC}">
              <c16:uniqueId val="{0000000A-680D-40DE-B0E9-E8E51CB2F2B7}"/>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680D-40DE-B0E9-E8E51CB2F2B7}"/>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492</c:v>
                </c:pt>
                <c:pt idx="1">
                  <c:v>440</c:v>
                </c:pt>
                <c:pt idx="2">
                  <c:v>349</c:v>
                </c:pt>
              </c:numCache>
            </c:numRef>
          </c:val>
          <c:extLst>
            <c:ext xmlns:c16="http://schemas.microsoft.com/office/drawing/2014/chart" uri="{C3380CC4-5D6E-409C-BE32-E72D297353CC}">
              <c16:uniqueId val="{00000000-94B7-44CD-9D56-B24FE81198C7}"/>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481</c:v>
                </c:pt>
                <c:pt idx="1">
                  <c:v>456</c:v>
                </c:pt>
                <c:pt idx="2">
                  <c:v>388</c:v>
                </c:pt>
              </c:numCache>
            </c:numRef>
          </c:val>
          <c:extLst>
            <c:ext xmlns:c16="http://schemas.microsoft.com/office/drawing/2014/chart" uri="{C3380CC4-5D6E-409C-BE32-E72D297353CC}">
              <c16:uniqueId val="{00000001-94B7-44CD-9D56-B24FE81198C7}"/>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2061</c:v>
                </c:pt>
                <c:pt idx="1">
                  <c:v>2057</c:v>
                </c:pt>
                <c:pt idx="2">
                  <c:v>1521</c:v>
                </c:pt>
              </c:numCache>
            </c:numRef>
          </c:val>
          <c:extLst>
            <c:ext xmlns:c16="http://schemas.microsoft.com/office/drawing/2014/chart" uri="{C3380CC4-5D6E-409C-BE32-E72D297353CC}">
              <c16:uniqueId val="{00000002-94B7-44CD-9D56-B24FE81198C7}"/>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{32669CD8-E84A-491B-9340-78AFD9D592B0}</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0-14E1-458D-AF71-EC48B268F38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{D88A3797-80EF-4297-9941-EB568A7A8DF3}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4E1-458D-AF71-EC48B268F38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{EABE639C-82E7-41B0-8F4A-9B3C7AF76D31}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4E1-458D-AF71-EC48B268F38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{2954DC10-4573-4A86-80BA-DB3A45065B55}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4E1-458D-AF71-EC48B268F38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{36FECF35-4351-43A1-9124-D9C3C58F7786}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4E1-458D-AF71-EC48B268F387}"/>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{E110BA28-6FB7-41BC-866D-78D26544B1B3}</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5-14E1-458D-AF71-EC48B268F387}"/>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{B12F206E-3305-4E98-B23F-ACA2D8E2E3B5}</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06-14E1-458D-AF71-EC48B268F387}"/>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{A01DEF4E-55C4-45F5-B501-795650C6CB31}</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07-14E1-458D-AF71-EC48B268F387}"/>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{72A3F3F9-4F48-45E5-850C-A30B6CDC9C7E}</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08-14E1-458D-AF71-EC48B268F38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48.9</c:v>
                </c:pt>
                <c:pt idx="8">
                  <c:v>49.8</c:v>
                </c:pt>
                <c:pt idx="16">
                  <c:v>51.6</c:v>
                </c:pt>
                <c:pt idx="24">
                  <c:v>52.8</c:v>
                </c:pt>
                <c:pt idx="32">
                  <c:v>54</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14E1-458D-AF71-EC48B268F38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{9CF54275-E9C4-4883-B100-2740C230962A}</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A-14E1-458D-AF71-EC48B268F387}"/>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{A73B69C6-5BD7-47B0-9F92-966B550CD423}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4E1-458D-AF71-EC48B268F38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{60DAA97D-40FE-41DE-A2C8-44F895A6F876}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4E1-458D-AF71-EC48B268F38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{64EB3E71-B851-4E29-BB83-8CDCA809521B}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4E1-458D-AF71-EC48B268F38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{1548C66E-F355-4E92-9452-FF90C6175655}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4E1-458D-AF71-EC48B268F387}"/>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{282247E1-392C-4561-82EF-98805F93CB4A}</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F-14E1-458D-AF71-EC48B268F387}"/>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{8831D104-8925-4EF1-ABE6-EAB77E6552CF}</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10-14E1-458D-AF71-EC48B268F387}"/>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{B8F1FB49-01B5-43DD-AFB0-3A60C2A0AC8C}</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11-14E1-458D-AF71-EC48B268F387}"/>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{85F7ED92-4085-4CFB-A3B0-2039E6C10889}</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12-14E1-458D-AF71-EC48B268F38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54.2</c:v>
                </c:pt>
                <c:pt idx="8">
                  <c:v>56.3</c:v>
                </c:pt>
                <c:pt idx="16">
                  <c:v>57.6</c:v>
                </c:pt>
                <c:pt idx="24">
                  <c:v>58.8</c:v>
                </c:pt>
                <c:pt idx="32">
                  <c:v>59.5</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14E1-458D-AF71-EC48B268F387}"/>
            </c:ext>
          </c:extLst>
        </c:ser>
        <c:dLbls>
          <c:showLegendKey val="0"/>
          <c:showVal val="1"/>
          <c:showCatName val="0"/>
          <c:showSerName val="0"/>
          <c:showPercent val="0"/>
          <c:showBubbleSize val="0"/>
        </c:dLbls>
        <c:axId val="46179840"/>
        <c:axId val="46181760"/>
      </c:scatterChart>
      <c:valAx>
        <c:axId val="46179840"/>
        <c:scaling>
          <c:orientation val="minMax"/>
          <c:max val="60"/>
          <c:min val="53.8"/>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{5AD68B50-F149-46FE-B5AB-9407C57A0904}</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0-CC76-43D4-98BE-A3C1CF96438F}"/>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{3129C48A-CA9D-423C-B365-C20F1B2582B7}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C76-43D4-98BE-A3C1CF96438F}"/>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{D4D353B0-16C9-4F26-AA4A-42D26D45E535}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C76-43D4-98BE-A3C1CF96438F}"/>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{7E00603B-CB5C-4F7D-95B8-4AEF9B2E221E}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C76-43D4-98BE-A3C1CF96438F}"/>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{06FAB918-6E1A-4D47-8466-EFE2CE30C286}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C76-43D4-98BE-A3C1CF96438F}"/>
                </c:ext>
              </c:extLst>
            </c:dLbl>
            <c:dLbl>
              <c:idx val="8"/>
              <c:tx>
                <c:strRef>
                  <c:f>公会計指標分析・財政指標組合せ分析表!$BX$72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{E7DB83E5-C491-41F9-BA6D-2480697D1547}</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5-CC76-43D4-98BE-A3C1CF96438F}"/>
                </c:ext>
              </c:extLst>
            </c:dLbl>
            <c:dLbl>
              <c:idx val="16"/>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{CC223DC5-F1CC-4BE7-9371-DE0FF72C4BA3}</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06-CC76-43D4-98BE-A3C1CF96438F}"/>
                </c:ext>
              </c:extLst>
            </c:dLbl>
            <c:dLbl>
              <c:idx val="24"/>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{9946556D-3D15-4E10-93BC-428C15CAD274}</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07-CC76-43D4-98BE-A3C1CF96438F}"/>
                </c:ext>
              </c:extLst>
            </c:dLbl>
            <c:dLbl>
              <c:idx val="32"/>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{36DA660F-8A57-44F4-BFFB-E522D26AC482}</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08-CC76-43D4-98BE-A3C1CF96438F}"/>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4.2</c:v>
                </c:pt>
                <c:pt idx="8">
                  <c:v>3.1</c:v>
                </c:pt>
                <c:pt idx="16">
                  <c:v>3.5</c:v>
                </c:pt>
                <c:pt idx="24">
                  <c:v>4.3</c:v>
                </c:pt>
                <c:pt idx="32">
                  <c:v>5.7</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CC76-43D4-98BE-A3C1CF96438F}"/>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{4C99FCB4-9B56-4E10-A212-E997552E9059}</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A-CC76-43D4-98BE-A3C1CF96438F}"/>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{289F9896-F646-487E-B2A6-87735E474CB3}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C76-43D4-98BE-A3C1CF96438F}"/>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{289046EC-6273-4BAB-BB28-850C94347B92}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C76-43D4-98BE-A3C1CF96438F}"/>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{FA1246FE-5D5D-414E-BCA7-097977337279}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C76-43D4-98BE-A3C1CF96438F}"/>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{2F64475D-E9D6-472E-9987-5A99FF498B2C}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C76-43D4-98BE-A3C1CF96438F}"/>
                </c:ext>
              </c:extLst>
            </c:dLbl>
            <c:dLbl>
              <c:idx val="8"/>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{B2D4FD04-59A0-483B-B13D-06C4E069F897}</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F-CC76-43D4-98BE-A3C1CF96438F}"/>
                </c:ext>
              </c:extLst>
            </c:dLbl>
            <c:dLbl>
              <c:idx val="16"/>
              <c:layout>
                <c:manualLayout>
                  <c:x val="-4.5160355153971307E-2"/>
                  <c:y val="-6.2416647087793951E-2"/>
                </c:manualLayout>
              </c:layout>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{B8A88A8D-D969-4BC4-B83F-9BC8B49CCA77}</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10-CC76-43D4-98BE-A3C1CF96438F}"/>
                </c:ext>
              </c:extLst>
            </c:dLbl>
            <c:dLbl>
              <c:idx val="24"/>
              <c:layout>
                <c:manualLayout>
                  <c:x val="-1.8235628084249993E-2"/>
                  <c:y val="-6.2416647087793951E-2"/>
                </c:manualLayout>
              </c:layout>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{11BCFA75-39A7-4116-9709-63F7C7A8728C}</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11-CC76-43D4-98BE-A3C1CF96438F}"/>
                </c:ext>
              </c:extLst>
            </c:dLbl>
            <c:dLbl>
              <c:idx val="32"/>
              <c:tx>
                <c:strRef>
                  <c:f>公会計指標分析・財政指標組合せ分析表!$CV$72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{1EA2B86F-5681-41E7-BB4B-4AA310277C44}</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12-CC76-43D4-98BE-A3C1CF96438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7.8</c:v>
                </c:pt>
                <c:pt idx="8">
                  <c:v>7.4</c:v>
                </c:pt>
                <c:pt idx="16">
                  <c:v>7.1</c:v>
                </c:pt>
                <c:pt idx="24">
                  <c:v>7.1</c:v>
                </c:pt>
                <c:pt idx="32">
                  <c:v>7.3</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CC76-43D4-98BE-A3C1CF96438F}"/>
            </c:ext>
          </c:extLst>
        </c:ser>
        <c:dLbls>
          <c:showLegendKey val="0"/>
          <c:showVal val="1"/>
          <c:showCatName val="0"/>
          <c:showSerName val="0"/>
          <c:showPercent val="0"/>
          <c:showBubbleSize val="0"/>
        </c:dLbls>
        <c:axId val="84219776"/>
        <c:axId val="84234240"/>
      </c:scatterChart>
      <c:valAx>
        <c:axId val="84219776"/>
        <c:scaling>
          <c:orientation val="minMax"/>
          <c:max val="7.8999999999999995"/>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2,653
2,650
52.36
4,357,584
4,280,212
44,286
1,548,033
3,782,060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税（たばこ税）の増加や森林環境譲与税の新設により基準財政収入額は増加したが、公債費の増加により基準財政需要額も増額したため、結果的には、単年及び３ヶ年平均の財政力指数は前年度と同率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依然として、類似団体平均は下回っているため、税の収納率向上対策を中心とする自主財源に努める必要がある。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102447</xdr:rowOff>
    </xdr:from>
    <xdr:to>
      <xdr:col>23</xdr:col>
      <xdr:colOff>133350</xdr:colOff>
      <xdr:row>45</xdr:row>
      <xdr:rowOff>17780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446097"/>
          <a:ext cx="0" cy="12869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36</xdr:row>
      <xdr:rowOff>17374</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189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102447</xdr:rowOff>
    </xdr:from>
    <xdr:to>
      <xdr:col>24</xdr:col>
      <xdr:colOff>12700</xdr:colOff>
      <xdr:row>37</xdr:row>
      <xdr:rowOff>102447</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446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116840</xdr:rowOff>
    </xdr:from>
    <xdr:to>
      <xdr:col>23</xdr:col>
      <xdr:colOff>133350</xdr:colOff>
      <xdr:row>44</xdr:row>
      <xdr:rowOff>116840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66064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66481</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438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116840</xdr:rowOff>
    </xdr:from>
    <xdr:to>
      <xdr:col>19</xdr:col>
      <xdr:colOff>133350</xdr:colOff>
      <xdr:row>44</xdr:row>
      <xdr:rowOff>124883</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flipV="1">
          <a:off x="3225800" y="7660640"/>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161731</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3626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124883</xdr:rowOff>
    </xdr:from>
    <xdr:to>
      <xdr:col>15</xdr:col>
      <xdr:colOff>82550</xdr:colOff>
      <xdr:row>44</xdr:row>
      <xdr:rowOff>124883</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6686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49954</xdr:rowOff>
    </xdr:from>
    <xdr:to>
      <xdr:col>15</xdr:col>
      <xdr:colOff>133350</xdr:colOff>
      <xdr:row>44</xdr:row>
      <xdr:rowOff>151554</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161731</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124883</xdr:rowOff>
    </xdr:from>
    <xdr:to>
      <xdr:col>11</xdr:col>
      <xdr:colOff>31750</xdr:colOff>
      <xdr:row>44</xdr:row>
      <xdr:rowOff>124883</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6686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49954</xdr:rowOff>
    </xdr:from>
    <xdr:to>
      <xdr:col>11</xdr:col>
      <xdr:colOff>82550</xdr:colOff>
      <xdr:row>44</xdr:row>
      <xdr:rowOff>151554</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161731</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57996</xdr:rowOff>
    </xdr:from>
    <xdr:to>
      <xdr:col>7</xdr:col>
      <xdr:colOff>31750</xdr:colOff>
      <xdr:row>44</xdr:row>
      <xdr:rowOff>159596</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169773</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37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66040</xdr:rowOff>
    </xdr:from>
    <xdr:to>
      <xdr:col>23</xdr:col>
      <xdr:colOff>184150</xdr:colOff>
      <xdr:row>44</xdr:row>
      <xdr:rowOff>167640</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9330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553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66040</xdr:rowOff>
    </xdr:from>
    <xdr:to>
      <xdr:col>19</xdr:col>
      <xdr:colOff>184150</xdr:colOff>
      <xdr:row>44</xdr:row>
      <xdr:rowOff>167640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152417</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696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74083</xdr:rowOff>
    </xdr:from>
    <xdr:to>
      <xdr:col>15</xdr:col>
      <xdr:colOff>133350</xdr:colOff>
      <xdr:row>45</xdr:row>
      <xdr:rowOff>4233</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160460</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704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74083</xdr:rowOff>
    </xdr:from>
    <xdr:to>
      <xdr:col>11</xdr:col>
      <xdr:colOff>82550</xdr:colOff>
      <xdr:row>45</xdr:row>
      <xdr:rowOff>4233</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160460</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704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74083</xdr:rowOff>
    </xdr:from>
    <xdr:to>
      <xdr:col>7</xdr:col>
      <xdr:colOff>31750</xdr:colOff>
      <xdr:row>45</xdr:row>
      <xdr:rowOff>4233</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160460</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704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経常経費は事務事業の増加に伴い職員削減率を緩和したことにより人件費が、過去の大型建設事業実施にともなう約定償還の開始により公債費が増加したことから、前年度比１６７，００５千円、７．４％増額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一方、経常一般財源は地方税が５，３８１千円、臨時財政対策債が１３，９００千円減少したが、地方交付税が２５，９４５千円増加したことから３０，８３８千円、２．１％の増額となっている。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上記より経常経費の増加が一般財源の増加を上回ったため、経常収支比率は前年度比３．０ポイント増加し、依然として類似団体平均を上回る結果となった。</a:t>
          </a:r>
          <a:endParaRPr kumimoji="1" lang="en-US" altLang="ja-JP" sz="1200">
            <a:latin typeface="ＭＳ Ｐゴシック" panose="020B0600070205080204" pitchFamily="50" charset="-128"/>
            <a:ea typeface="ＭＳ Ｐゴシック" panose="020B0600070205080204" pitchFamily="50" charset="-128"/>
          </a:endParaRPr>
        </a:p>
        <a:p>
          <a:endParaRPr kumimoji="1" lang="ja-JP" altLang="en-US"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165735</xdr:rowOff>
    </xdr:from>
    <xdr:to>
      <xdr:col>23</xdr:col>
      <xdr:colOff>133350</xdr:colOff>
      <xdr:row>67</xdr:row>
      <xdr:rowOff>108162</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938385"/>
          <a:ext cx="0" cy="16569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80239</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67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108162</xdr:rowOff>
    </xdr:from>
    <xdr:to>
      <xdr:col>24</xdr:col>
      <xdr:colOff>12700</xdr:colOff>
      <xdr:row>67</xdr:row>
      <xdr:rowOff>108162</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95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80662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81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165735</xdr:rowOff>
    </xdr:from>
    <xdr:to>
      <xdr:col>24</xdr:col>
      <xdr:colOff>12700</xdr:colOff>
      <xdr:row>57</xdr:row>
      <xdr:rowOff>165735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938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109220</xdr:rowOff>
    </xdr:from>
    <xdr:to>
      <xdr:col>23</xdr:col>
      <xdr:colOff>133350</xdr:colOff>
      <xdr:row>66</xdr:row>
      <xdr:rowOff>58420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253470"/>
          <a:ext cx="8382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9119</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104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164042</xdr:rowOff>
    </xdr:from>
    <xdr:to>
      <xdr:col>23</xdr:col>
      <xdr:colOff>184150</xdr:colOff>
      <xdr:row>64</xdr:row>
      <xdr:rowOff>94192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48895</xdr:rowOff>
    </xdr:from>
    <xdr:to>
      <xdr:col>19</xdr:col>
      <xdr:colOff>133350</xdr:colOff>
      <xdr:row>65</xdr:row>
      <xdr:rowOff>109220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193145"/>
          <a:ext cx="8890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139912</xdr:rowOff>
    </xdr:from>
    <xdr:to>
      <xdr:col>19</xdr:col>
      <xdr:colOff>184150</xdr:colOff>
      <xdr:row>64</xdr:row>
      <xdr:rowOff>70062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80239</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7101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59479</xdr:rowOff>
    </xdr:from>
    <xdr:to>
      <xdr:col>15</xdr:col>
      <xdr:colOff>82550</xdr:colOff>
      <xdr:row>65</xdr:row>
      <xdr:rowOff>48895</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1032279"/>
          <a:ext cx="889000" cy="1608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75565</xdr:rowOff>
    </xdr:from>
    <xdr:to>
      <xdr:col>15</xdr:col>
      <xdr:colOff>133350</xdr:colOff>
      <xdr:row>64</xdr:row>
      <xdr:rowOff>5715</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15892</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45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9737</xdr:rowOff>
    </xdr:from>
    <xdr:to>
      <xdr:col>11</xdr:col>
      <xdr:colOff>31750</xdr:colOff>
      <xdr:row>64</xdr:row>
      <xdr:rowOff>59479</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0811087"/>
          <a:ext cx="889000" cy="221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162560</xdr:rowOff>
    </xdr:from>
    <xdr:to>
      <xdr:col>11</xdr:col>
      <xdr:colOff>82550</xdr:colOff>
      <xdr:row>63</xdr:row>
      <xdr:rowOff>92710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102887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56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90170</xdr:rowOff>
    </xdr:from>
    <xdr:to>
      <xdr:col>7</xdr:col>
      <xdr:colOff>31750</xdr:colOff>
      <xdr:row>63</xdr:row>
      <xdr:rowOff>20320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30497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66</xdr:row>
      <xdr:rowOff>7620</xdr:rowOff>
    </xdr:from>
    <xdr:to>
      <xdr:col>23</xdr:col>
      <xdr:colOff>184150</xdr:colOff>
      <xdr:row>66</xdr:row>
      <xdr:rowOff>109220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32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151147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295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58420</xdr:rowOff>
    </xdr:from>
    <xdr:to>
      <xdr:col>19</xdr:col>
      <xdr:colOff>184150</xdr:colOff>
      <xdr:row>65</xdr:row>
      <xdr:rowOff>160020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20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144797</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2890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169545</xdr:rowOff>
    </xdr:from>
    <xdr:to>
      <xdr:col>15</xdr:col>
      <xdr:colOff>133350</xdr:colOff>
      <xdr:row>65</xdr:row>
      <xdr:rowOff>99695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14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84472</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228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8679</xdr:rowOff>
    </xdr:from>
    <xdr:to>
      <xdr:col>11</xdr:col>
      <xdr:colOff>82550</xdr:colOff>
      <xdr:row>64</xdr:row>
      <xdr:rowOff>110279</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981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95056</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0678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130387</xdr:rowOff>
    </xdr:from>
    <xdr:to>
      <xdr:col>7</xdr:col>
      <xdr:colOff>31750</xdr:colOff>
      <xdr:row>63</xdr:row>
      <xdr:rowOff>60537</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76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45314</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846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[382,461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幅広い行政需要に対応するため職員数の縮減目標を緩和し職員数を増加したため人件費は増加し、また、各種計画の策定、ふるさと納税経費の増加により物件費も増加しているが、類似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近年は増加傾向にあることから引き続き類似団体平均を上回らないよう適切に管理していく。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93376</xdr:rowOff>
    </xdr:from>
    <xdr:to>
      <xdr:col>23</xdr:col>
      <xdr:colOff>133350</xdr:colOff>
      <xdr:row>90</xdr:row>
      <xdr:rowOff>48135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80826"/>
          <a:ext cx="0" cy="14978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20212</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450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1,510,312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48135</xdr:rowOff>
    </xdr:from>
    <xdr:to>
      <xdr:col>24</xdr:col>
      <xdr:colOff>12700</xdr:colOff>
      <xdr:row>90</xdr:row>
      <xdr:rowOff>48135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47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8303</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724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93376</xdr:rowOff>
    </xdr:from>
    <xdr:to>
      <xdr:col>24</xdr:col>
      <xdr:colOff>12700</xdr:colOff>
      <xdr:row>81</xdr:row>
      <xdr:rowOff>93376</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80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103085</xdr:rowOff>
    </xdr:from>
    <xdr:to>
      <xdr:col>23</xdr:col>
      <xdr:colOff>133350</xdr:colOff>
      <xdr:row>82</xdr:row>
      <xdr:rowOff>123780</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161985"/>
          <a:ext cx="838200" cy="20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97826</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156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125749</xdr:rowOff>
    </xdr:from>
    <xdr:to>
      <xdr:col>23</xdr:col>
      <xdr:colOff>184150</xdr:colOff>
      <xdr:row>83</xdr:row>
      <xdr:rowOff>55899</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18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59198</xdr:rowOff>
    </xdr:from>
    <xdr:to>
      <xdr:col>19</xdr:col>
      <xdr:colOff>133350</xdr:colOff>
      <xdr:row>82</xdr:row>
      <xdr:rowOff>103085</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118098"/>
          <a:ext cx="889000" cy="43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114897</xdr:rowOff>
    </xdr:from>
    <xdr:to>
      <xdr:col>19</xdr:col>
      <xdr:colOff>184150</xdr:colOff>
      <xdr:row>83</xdr:row>
      <xdr:rowOff>45047</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29824</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2601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56015</xdr:rowOff>
    </xdr:from>
    <xdr:to>
      <xdr:col>15</xdr:col>
      <xdr:colOff>82550</xdr:colOff>
      <xdr:row>82</xdr:row>
      <xdr:rowOff>59198</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114915"/>
          <a:ext cx="889000" cy="3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108367</xdr:rowOff>
    </xdr:from>
    <xdr:to>
      <xdr:col>15</xdr:col>
      <xdr:colOff>133350</xdr:colOff>
      <xdr:row>83</xdr:row>
      <xdr:rowOff>38517</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23294</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2536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34968</xdr:rowOff>
    </xdr:from>
    <xdr:to>
      <xdr:col>11</xdr:col>
      <xdr:colOff>31750</xdr:colOff>
      <xdr:row>82</xdr:row>
      <xdr:rowOff>56015</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093868"/>
          <a:ext cx="889000" cy="21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101640</xdr:rowOff>
    </xdr:from>
    <xdr:to>
      <xdr:col>11</xdr:col>
      <xdr:colOff>82550</xdr:colOff>
      <xdr:row>83</xdr:row>
      <xdr:rowOff>31790</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16567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246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78246</xdr:rowOff>
    </xdr:from>
    <xdr:to>
      <xdr:col>7</xdr:col>
      <xdr:colOff>31750</xdr:colOff>
      <xdr:row>83</xdr:row>
      <xdr:rowOff>8396</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164623</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72980</xdr:rowOff>
    </xdr:from>
    <xdr:to>
      <xdr:col>23</xdr:col>
      <xdr:colOff>184150</xdr:colOff>
      <xdr:row>83</xdr:row>
      <xdr:rowOff>3130</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13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89507</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976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382,461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52285</xdr:rowOff>
    </xdr:from>
    <xdr:to>
      <xdr:col>19</xdr:col>
      <xdr:colOff>184150</xdr:colOff>
      <xdr:row>82</xdr:row>
      <xdr:rowOff>153885</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111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164062</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8800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8398</xdr:rowOff>
    </xdr:from>
    <xdr:to>
      <xdr:col>15</xdr:col>
      <xdr:colOff>133350</xdr:colOff>
      <xdr:row>82</xdr:row>
      <xdr:rowOff>109998</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067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120175</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836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5215</xdr:rowOff>
    </xdr:from>
    <xdr:to>
      <xdr:col>11</xdr:col>
      <xdr:colOff>82550</xdr:colOff>
      <xdr:row>82</xdr:row>
      <xdr:rowOff>106815</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406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116992</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83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155618</xdr:rowOff>
    </xdr:from>
    <xdr:to>
      <xdr:col>7</xdr:col>
      <xdr:colOff>31750</xdr:colOff>
      <xdr:row>82</xdr:row>
      <xdr:rowOff>85768</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4043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95945</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811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地方公務員の給与削減の影響により、ラスパイレス指数は１００を下回っており、また、国県からの割愛職員が退職したことなどから、指数は４．７ポイント下がり類似団体平均を下回った。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今後においても、類似団体との均衡も考慮しつつ適切な給与水準を維持していく必要がある。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1693</xdr:rowOff>
    </xdr:from>
    <xdr:to>
      <xdr:col>81</xdr:col>
      <xdr:colOff>44450</xdr:colOff>
      <xdr:row>90</xdr:row>
      <xdr:rowOff>59266</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388914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31343</xdr:rowOff>
    </xdr:from>
    <xdr:ext cx="762000" cy="259045"/>
    <xdr:sp macro=""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46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59266</xdr:rowOff>
    </xdr:from>
    <xdr:to>
      <xdr:col>81</xdr:col>
      <xdr:colOff>133350</xdr:colOff>
      <xdr:row>90</xdr:row>
      <xdr:rowOff>59266</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489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88070</xdr:rowOff>
    </xdr:from>
    <xdr:ext cx="762000" cy="259045"/>
    <xdr:sp macro=""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63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1693</xdr:rowOff>
    </xdr:from>
    <xdr:to>
      <xdr:col>81</xdr:col>
      <xdr:colOff>133350</xdr:colOff>
      <xdr:row>81</xdr:row>
      <xdr:rowOff>1693</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3889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152400</xdr:rowOff>
    </xdr:from>
    <xdr:to>
      <xdr:col>81</xdr:col>
      <xdr:colOff>44450</xdr:colOff>
      <xdr:row>88</xdr:row>
      <xdr:rowOff>16087</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6179800" y="14725650"/>
          <a:ext cx="838200" cy="3780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60554</xdr:rowOff>
    </xdr:from>
    <xdr:ext cx="762000" cy="259045"/>
    <xdr:sp macro=""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97670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88477</xdr:rowOff>
    </xdr:from>
    <xdr:to>
      <xdr:col>81</xdr:col>
      <xdr:colOff>95250</xdr:colOff>
      <xdr:row>88</xdr:row>
      <xdr:rowOff>18627</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9672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16087</xdr:rowOff>
    </xdr:from>
    <xdr:to>
      <xdr:col>77</xdr:col>
      <xdr:colOff>44450</xdr:colOff>
      <xdr:row>89</xdr:row>
      <xdr:rowOff>5504</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5290800" y="15103687"/>
          <a:ext cx="889000" cy="160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88477</xdr:rowOff>
    </xdr:from>
    <xdr:to>
      <xdr:col>77</xdr:col>
      <xdr:colOff>95250</xdr:colOff>
      <xdr:row>88</xdr:row>
      <xdr:rowOff>18627</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129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28804</xdr:rowOff>
    </xdr:from>
    <xdr:ext cx="7366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47735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0</xdr:rowOff>
    </xdr:from>
    <xdr:to>
      <xdr:col>72</xdr:col>
      <xdr:colOff>203200</xdr:colOff>
      <xdr:row>89</xdr:row>
      <xdr:rowOff>5504</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a:off x="14401800" y="15087600"/>
          <a:ext cx="889000" cy="176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88477</xdr:rowOff>
    </xdr:from>
    <xdr:to>
      <xdr:col>73</xdr:col>
      <xdr:colOff>44450</xdr:colOff>
      <xdr:row>88</xdr:row>
      <xdr:rowOff>18627</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5240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28804</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4773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50800</xdr:rowOff>
    </xdr:from>
    <xdr:to>
      <xdr:col>68</xdr:col>
      <xdr:colOff>152400</xdr:colOff>
      <xdr:row>88</xdr:row>
      <xdr:rowOff>0</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4966950"/>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56304</xdr:rowOff>
    </xdr:from>
    <xdr:to>
      <xdr:col>68</xdr:col>
      <xdr:colOff>203200</xdr:colOff>
      <xdr:row>87</xdr:row>
      <xdr:rowOff>157904</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4351000" y="14972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168081</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47413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72389</xdr:rowOff>
    </xdr:from>
    <xdr:to>
      <xdr:col>64</xdr:col>
      <xdr:colOff>152400</xdr:colOff>
      <xdr:row>88</xdr:row>
      <xdr:rowOff>2539</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3462000" y="14988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158766</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5074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101600</xdr:rowOff>
    </xdr:from>
    <xdr:to>
      <xdr:col>81</xdr:col>
      <xdr:colOff>95250</xdr:colOff>
      <xdr:row>86</xdr:row>
      <xdr:rowOff>31750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967200" y="1467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118127</xdr:rowOff>
    </xdr:from>
    <xdr:ext cx="762000" cy="259045"/>
    <xdr:sp macro=""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451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136737</xdr:rowOff>
    </xdr:from>
    <xdr:to>
      <xdr:col>77</xdr:col>
      <xdr:colOff>95250</xdr:colOff>
      <xdr:row>88</xdr:row>
      <xdr:rowOff>66887</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129000" y="15052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51664</xdr:rowOff>
    </xdr:from>
    <xdr:ext cx="7366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51392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126154</xdr:rowOff>
    </xdr:from>
    <xdr:to>
      <xdr:col>73</xdr:col>
      <xdr:colOff>44450</xdr:colOff>
      <xdr:row>89</xdr:row>
      <xdr:rowOff>56304</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5240000" y="1521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89</xdr:row>
      <xdr:rowOff>41081</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5300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120650</xdr:rowOff>
    </xdr:from>
    <xdr:to>
      <xdr:col>68</xdr:col>
      <xdr:colOff>203200</xdr:colOff>
      <xdr:row>88</xdr:row>
      <xdr:rowOff>50800</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4351000" y="1503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35577</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51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0</xdr:rowOff>
    </xdr:from>
    <xdr:to>
      <xdr:col>64</xdr:col>
      <xdr:colOff>152400</xdr:colOff>
      <xdr:row>87</xdr:row>
      <xdr:rowOff>101600</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3462000" y="1491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111777</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[20.73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集中改革プランに基づく人員抑制の結果、類似団体平均を下回る水準で推移してきたが、近年は多様化する行政需要に対応するため、職員数の増員を図ったことから数値が上昇傾向にある。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a:extLst>
            <a:ext uri="{FF2B5EF4-FFF2-40B4-BE49-F238E27FC236}">
              <a16:creationId xmlns:a16="http://schemas.microsoft.com/office/drawing/2014/main" id="{00000000-0008-0000-0300-00003C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163322</xdr:rowOff>
    </xdr:from>
    <xdr:to>
      <xdr:col>81</xdr:col>
      <xdr:colOff>44450</xdr:colOff>
      <xdr:row>67</xdr:row>
      <xdr:rowOff>126202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7018000" y="9935972"/>
          <a:ext cx="0" cy="16773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98279</xdr:rowOff>
    </xdr:from>
    <xdr:ext cx="762000" cy="259045"/>
    <xdr:sp macro="" textlink="">
      <xdr:nvSpPr>
        <xdr:cNvPr id="318" name="定員管理の状況最小値テキスト">
          <a:extLst>
            <a:ext uri="{FF2B5EF4-FFF2-40B4-BE49-F238E27FC236}">
              <a16:creationId xmlns:a16="http://schemas.microsoft.com/office/drawing/2014/main" id="{00000000-0008-0000-0300-00003E010000}"/>
            </a:ext>
          </a:extLst>
        </xdr:cNvPr>
        <xdr:cNvSpPr txBox="1"/>
      </xdr:nvSpPr>
      <xdr:spPr>
        <a:xfrm>
          <a:off x="17106900" y="11585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126202</xdr:rowOff>
    </xdr:from>
    <xdr:to>
      <xdr:col>81</xdr:col>
      <xdr:colOff>133350</xdr:colOff>
      <xdr:row>67</xdr:row>
      <xdr:rowOff>126202</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1613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78249</xdr:rowOff>
    </xdr:from>
    <xdr:ext cx="762000" cy="259045"/>
    <xdr:sp macro="" textlink="">
      <xdr:nvSpPr>
        <xdr:cNvPr id="320" name="定員管理の状況最大値テキスト">
          <a:extLst>
            <a:ext uri="{FF2B5EF4-FFF2-40B4-BE49-F238E27FC236}">
              <a16:creationId xmlns:a16="http://schemas.microsoft.com/office/drawing/2014/main" id="{00000000-0008-0000-0300-000040010000}"/>
            </a:ext>
          </a:extLst>
        </xdr:cNvPr>
        <xdr:cNvSpPr txBox="1"/>
      </xdr:nvSpPr>
      <xdr:spPr>
        <a:xfrm>
          <a:off x="17106900" y="967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163322</xdr:rowOff>
    </xdr:from>
    <xdr:to>
      <xdr:col>81</xdr:col>
      <xdr:colOff>133350</xdr:colOff>
      <xdr:row>57</xdr:row>
      <xdr:rowOff>163322</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929100" y="993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16093</xdr:rowOff>
    </xdr:from>
    <xdr:to>
      <xdr:col>81</xdr:col>
      <xdr:colOff>44450</xdr:colOff>
      <xdr:row>60</xdr:row>
      <xdr:rowOff>29192</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flipV="1">
          <a:off x="16179800" y="10303093"/>
          <a:ext cx="838200" cy="13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165008</xdr:rowOff>
    </xdr:from>
    <xdr:ext cx="762000" cy="259045"/>
    <xdr:sp macro="" textlink="">
      <xdr:nvSpPr>
        <xdr:cNvPr id="323" name="定員管理の状況平均値テキスト">
          <a:extLst>
            <a:ext uri="{FF2B5EF4-FFF2-40B4-BE49-F238E27FC236}">
              <a16:creationId xmlns:a16="http://schemas.microsoft.com/office/drawing/2014/main" id="{00000000-0008-0000-0300-000043010000}"/>
            </a:ext>
          </a:extLst>
        </xdr:cNvPr>
        <xdr:cNvSpPr txBox="1"/>
      </xdr:nvSpPr>
      <xdr:spPr>
        <a:xfrm>
          <a:off x="17106900" y="102805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21481</xdr:rowOff>
    </xdr:from>
    <xdr:to>
      <xdr:col>81</xdr:col>
      <xdr:colOff>95250</xdr:colOff>
      <xdr:row>60</xdr:row>
      <xdr:rowOff>123081</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9672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16438</xdr:rowOff>
    </xdr:from>
    <xdr:to>
      <xdr:col>77</xdr:col>
      <xdr:colOff>44450</xdr:colOff>
      <xdr:row>60</xdr:row>
      <xdr:rowOff>29192</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5290800" y="10303438"/>
          <a:ext cx="889000" cy="12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3556</xdr:rowOff>
    </xdr:from>
    <xdr:to>
      <xdr:col>77</xdr:col>
      <xdr:colOff>95250</xdr:colOff>
      <xdr:row>60</xdr:row>
      <xdr:rowOff>105156</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6129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89933</xdr:rowOff>
    </xdr:from>
    <xdr:ext cx="7366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798800" y="103769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152382</xdr:rowOff>
    </xdr:from>
    <xdr:to>
      <xdr:col>72</xdr:col>
      <xdr:colOff>203200</xdr:colOff>
      <xdr:row>60</xdr:row>
      <xdr:rowOff>16438</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4401800" y="10267932"/>
          <a:ext cx="889000" cy="35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2866</xdr:rowOff>
    </xdr:from>
    <xdr:to>
      <xdr:col>73</xdr:col>
      <xdr:colOff>44450</xdr:colOff>
      <xdr:row>60</xdr:row>
      <xdr:rowOff>104466</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5240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89243</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909800" y="10376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132733</xdr:rowOff>
    </xdr:from>
    <xdr:to>
      <xdr:col>68</xdr:col>
      <xdr:colOff>152400</xdr:colOff>
      <xdr:row>59</xdr:row>
      <xdr:rowOff>152382</xdr:rowOff>
    </xdr:to>
    <xdr:cxnSp macro="">
      <xdr:nvCxnSpPr>
        <xdr:cNvPr id="331" name="直線コネクタ 330">
          <a:extLst>
            <a:ext uri="{FF2B5EF4-FFF2-40B4-BE49-F238E27FC236}">
              <a16:creationId xmlns:a16="http://schemas.microsoft.com/office/drawing/2014/main" id="{00000000-0008-0000-0300-00004B010000}"/>
            </a:ext>
          </a:extLst>
        </xdr:cNvPr>
        <xdr:cNvCxnSpPr/>
      </xdr:nvCxnSpPr>
      <xdr:spPr>
        <a:xfrm>
          <a:off x="13512800" y="10248283"/>
          <a:ext cx="889000" cy="19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453</xdr:rowOff>
    </xdr:from>
    <xdr:to>
      <xdr:col>68</xdr:col>
      <xdr:colOff>203200</xdr:colOff>
      <xdr:row>60</xdr:row>
      <xdr:rowOff>102053</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4351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86830</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020800" y="10373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153289</xdr:rowOff>
    </xdr:from>
    <xdr:to>
      <xdr:col>64</xdr:col>
      <xdr:colOff>152400</xdr:colOff>
      <xdr:row>60</xdr:row>
      <xdr:rowOff>83439</xdr:rowOff>
    </xdr:to>
    <xdr:sp macro=""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3462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68216</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131800" y="10355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136743</xdr:rowOff>
    </xdr:from>
    <xdr:to>
      <xdr:col>81</xdr:col>
      <xdr:colOff>95250</xdr:colOff>
      <xdr:row>60</xdr:row>
      <xdr:rowOff>66893</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6967200" y="10252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153270</xdr:rowOff>
    </xdr:from>
    <xdr:ext cx="762000" cy="259045"/>
    <xdr:sp macro="" textlink="">
      <xdr:nvSpPr>
        <xdr:cNvPr id="342" name="定員管理の状況該当値テキスト">
          <a:extLst>
            <a:ext uri="{FF2B5EF4-FFF2-40B4-BE49-F238E27FC236}">
              <a16:creationId xmlns:a16="http://schemas.microsoft.com/office/drawing/2014/main" id="{00000000-0008-0000-0300-000056010000}"/>
            </a:ext>
          </a:extLst>
        </xdr:cNvPr>
        <xdr:cNvSpPr txBox="1"/>
      </xdr:nvSpPr>
      <xdr:spPr>
        <a:xfrm>
          <a:off x="17106900" y="100973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149842</xdr:rowOff>
    </xdr:from>
    <xdr:to>
      <xdr:col>77</xdr:col>
      <xdr:colOff>95250</xdr:colOff>
      <xdr:row>60</xdr:row>
      <xdr:rowOff>79992</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6129000" y="10265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90169</xdr:rowOff>
    </xdr:from>
    <xdr:ext cx="7366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798800" y="100342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137088</xdr:rowOff>
    </xdr:from>
    <xdr:to>
      <xdr:col>73</xdr:col>
      <xdr:colOff>44450</xdr:colOff>
      <xdr:row>60</xdr:row>
      <xdr:rowOff>67238</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5240000" y="10252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77415</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909800" y="10021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101582</xdr:rowOff>
    </xdr:from>
    <xdr:to>
      <xdr:col>68</xdr:col>
      <xdr:colOff>203200</xdr:colOff>
      <xdr:row>60</xdr:row>
      <xdr:rowOff>31732</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4351000" y="10217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41909</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4020800" y="9986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81933</xdr:rowOff>
    </xdr:from>
    <xdr:to>
      <xdr:col>64</xdr:col>
      <xdr:colOff>152400</xdr:colOff>
      <xdr:row>60</xdr:row>
      <xdr:rowOff>12083</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3462000" y="10197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22260</xdr:rowOff>
    </xdr:from>
    <xdr:ext cx="762000" cy="25904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131800" y="9966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過去に発行した大型建設事業に係る町債の償還が順次始まったことなどから、前年度比１．４ポイントの増となっており、類似団体平均に近づきつつある。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平成３０年度から令和２年度にかけて庁舎建設事業や防災行政無線デジタル化事業の実施により約１１億円の新たな町債の発行を行ったことから、今後数値の上昇が見込まれており適正な町債管理に努める必要が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163576</xdr:rowOff>
    </xdr:from>
    <xdr:to>
      <xdr:col>81</xdr:col>
      <xdr:colOff>44450</xdr:colOff>
      <xdr:row>43</xdr:row>
      <xdr:rowOff>153162</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507226"/>
          <a:ext cx="0" cy="101828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125239</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497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153162</xdr:rowOff>
    </xdr:from>
    <xdr:to>
      <xdr:col>81</xdr:col>
      <xdr:colOff>133350</xdr:colOff>
      <xdr:row>43</xdr:row>
      <xdr:rowOff>153162</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525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78503</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6250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163576</xdr:rowOff>
    </xdr:from>
    <xdr:to>
      <xdr:col>81</xdr:col>
      <xdr:colOff>133350</xdr:colOff>
      <xdr:row>37</xdr:row>
      <xdr:rowOff>163576</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507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93218</xdr:rowOff>
    </xdr:from>
    <xdr:to>
      <xdr:col>81</xdr:col>
      <xdr:colOff>44450</xdr:colOff>
      <xdr:row>40</xdr:row>
      <xdr:rowOff>160782</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179800" y="6951218"/>
          <a:ext cx="838200" cy="6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159275</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70172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15748</xdr:rowOff>
    </xdr:from>
    <xdr:to>
      <xdr:col>81</xdr:col>
      <xdr:colOff>95250</xdr:colOff>
      <xdr:row>41</xdr:row>
      <xdr:rowOff>117348</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7045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54610</xdr:rowOff>
    </xdr:from>
    <xdr:to>
      <xdr:col>77</xdr:col>
      <xdr:colOff>44450</xdr:colOff>
      <xdr:row>40</xdr:row>
      <xdr:rowOff>93218</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5290800" y="6912610"/>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35306</xdr:rowOff>
    </xdr:from>
    <xdr:to>
      <xdr:col>72</xdr:col>
      <xdr:colOff>203200</xdr:colOff>
      <xdr:row>40</xdr:row>
      <xdr:rowOff>54610</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a:off x="14401800" y="6893306"/>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6096</xdr:rowOff>
    </xdr:from>
    <xdr:to>
      <xdr:col>73</xdr:col>
      <xdr:colOff>44450</xdr:colOff>
      <xdr:row>41</xdr:row>
      <xdr:rowOff>107696</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92473</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712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35306</xdr:rowOff>
    </xdr:from>
    <xdr:to>
      <xdr:col>68</xdr:col>
      <xdr:colOff>152400</xdr:colOff>
      <xdr:row>40</xdr:row>
      <xdr:rowOff>88392</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flipV="1">
          <a:off x="13512800" y="6893306"/>
          <a:ext cx="889000" cy="53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20574</xdr:rowOff>
    </xdr:from>
    <xdr:to>
      <xdr:col>68</xdr:col>
      <xdr:colOff>203200</xdr:colOff>
      <xdr:row>41</xdr:row>
      <xdr:rowOff>122174</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106951</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39878</xdr:rowOff>
    </xdr:from>
    <xdr:to>
      <xdr:col>64</xdr:col>
      <xdr:colOff>152400</xdr:colOff>
      <xdr:row>41</xdr:row>
      <xdr:rowOff>141478</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126255</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109982</xdr:rowOff>
    </xdr:from>
    <xdr:to>
      <xdr:col>81</xdr:col>
      <xdr:colOff>95250</xdr:colOff>
      <xdr:row>41</xdr:row>
      <xdr:rowOff>40132</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696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126509</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68130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42418</xdr:rowOff>
    </xdr:from>
    <xdr:to>
      <xdr:col>77</xdr:col>
      <xdr:colOff>95250</xdr:colOff>
      <xdr:row>40</xdr:row>
      <xdr:rowOff>144018</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6900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154195</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66692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3810</xdr:rowOff>
    </xdr:from>
    <xdr:to>
      <xdr:col>73</xdr:col>
      <xdr:colOff>44450</xdr:colOff>
      <xdr:row>40</xdr:row>
      <xdr:rowOff>105410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686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115587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6630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155956</xdr:rowOff>
    </xdr:from>
    <xdr:to>
      <xdr:col>68</xdr:col>
      <xdr:colOff>203200</xdr:colOff>
      <xdr:row>40</xdr:row>
      <xdr:rowOff>86106</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6842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96283</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6611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37592</xdr:rowOff>
    </xdr:from>
    <xdr:to>
      <xdr:col>64</xdr:col>
      <xdr:colOff>152400</xdr:colOff>
      <xdr:row>40</xdr:row>
      <xdr:rowOff>139192</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689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149369</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6664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数値には現れていないが、近年の大型建設事業に伴う町債発行の額の増加や、庁舎建設に伴い施設等整備基金を取り崩したことから数値が上昇している。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今後は、充当可能基金の確保や新規発行町債の抑制などにより財政のさらなる健全化に努める。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21096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70667"/>
          <a:ext cx="0" cy="14223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164623</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765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21096</xdr:rowOff>
    </xdr:from>
    <xdr:to>
      <xdr:col>81</xdr:col>
      <xdr:colOff>133350</xdr:colOff>
      <xdr:row>22</xdr:row>
      <xdr:rowOff>21096</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792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3" name="将来負担の状況平均値テキスト">
          <a:extLst>
            <a:ext uri="{FF2B5EF4-FFF2-40B4-BE49-F238E27FC236}">
              <a16:creationId xmlns:a16="http://schemas.microsoft.com/office/drawing/2014/main" id="{00000000-0008-0000-0300-0000BB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2,653
2,650
52.36
4,357,584
4,280,212
44,286
1,548,033
3,782,060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人件費自体は各種選挙執行により手当が増加したことに伴い増額となっているが、これらは臨時的経費であるため、結果的には経常収支比率は０．２ポイント減少したが、依然として類似団体平均を上回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また、ごみ処理業務や消防業務などを広域連合で行っており、これらの人件費見合い分の負担金を合計するとさらに数値は上昇することとなることから、今後はこれらも含めた人件費関係経費全体を抑制していく必要が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120142</xdr:rowOff>
    </xdr:from>
    <xdr:to>
      <xdr:col>24</xdr:col>
      <xdr:colOff>25400</xdr:colOff>
      <xdr:row>40</xdr:row>
      <xdr:rowOff>154432</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77992"/>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126509</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8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154432</xdr:rowOff>
    </xdr:from>
    <xdr:to>
      <xdr:col>24</xdr:col>
      <xdr:colOff>114300</xdr:colOff>
      <xdr:row>40</xdr:row>
      <xdr:rowOff>154432</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12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35069</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21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120142</xdr:rowOff>
    </xdr:from>
    <xdr:to>
      <xdr:col>24</xdr:col>
      <xdr:colOff>114300</xdr:colOff>
      <xdr:row>33</xdr:row>
      <xdr:rowOff>120142</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77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44704</xdr:rowOff>
    </xdr:from>
    <xdr:to>
      <xdr:col>24</xdr:col>
      <xdr:colOff>25400</xdr:colOff>
      <xdr:row>38</xdr:row>
      <xdr:rowOff>53848</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559804"/>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17289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89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762</xdr:rowOff>
    </xdr:from>
    <xdr:to>
      <xdr:col>24</xdr:col>
      <xdr:colOff>76200</xdr:colOff>
      <xdr:row>37</xdr:row>
      <xdr:rowOff>102362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3556</xdr:rowOff>
    </xdr:from>
    <xdr:to>
      <xdr:col>19</xdr:col>
      <xdr:colOff>187325</xdr:colOff>
      <xdr:row>38</xdr:row>
      <xdr:rowOff>53848</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51865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153924</xdr:rowOff>
    </xdr:from>
    <xdr:to>
      <xdr:col>20</xdr:col>
      <xdr:colOff>38100</xdr:colOff>
      <xdr:row>37</xdr:row>
      <xdr:rowOff>84074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94251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950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165862</xdr:rowOff>
    </xdr:from>
    <xdr:to>
      <xdr:col>15</xdr:col>
      <xdr:colOff>98425</xdr:colOff>
      <xdr:row>38</xdr:row>
      <xdr:rowOff>3556</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50951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126492</xdr:rowOff>
    </xdr:from>
    <xdr:to>
      <xdr:col>15</xdr:col>
      <xdr:colOff>149225</xdr:colOff>
      <xdr:row>37</xdr:row>
      <xdr:rowOff>56642</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66819</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5842</xdr:rowOff>
    </xdr:from>
    <xdr:to>
      <xdr:col>11</xdr:col>
      <xdr:colOff>9525</xdr:colOff>
      <xdr:row>37</xdr:row>
      <xdr:rowOff>165862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349492"/>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108204</xdr:rowOff>
    </xdr:from>
    <xdr:to>
      <xdr:col>11</xdr:col>
      <xdr:colOff>60325</xdr:colOff>
      <xdr:row>37</xdr:row>
      <xdr:rowOff>38354</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48531</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103632</xdr:rowOff>
    </xdr:from>
    <xdr:to>
      <xdr:col>6</xdr:col>
      <xdr:colOff>171450</xdr:colOff>
      <xdr:row>37</xdr:row>
      <xdr:rowOff>33782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43959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165354</xdr:rowOff>
    </xdr:from>
    <xdr:to>
      <xdr:col>24</xdr:col>
      <xdr:colOff>76200</xdr:colOff>
      <xdr:row>38</xdr:row>
      <xdr:rowOff>95504</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509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137431</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481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38</xdr:row>
      <xdr:rowOff>3048</xdr:rowOff>
    </xdr:from>
    <xdr:to>
      <xdr:col>20</xdr:col>
      <xdr:colOff>38100</xdr:colOff>
      <xdr:row>38</xdr:row>
      <xdr:rowOff>104648</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518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89425</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6045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124206</xdr:rowOff>
    </xdr:from>
    <xdr:to>
      <xdr:col>15</xdr:col>
      <xdr:colOff>149225</xdr:colOff>
      <xdr:row>38</xdr:row>
      <xdr:rowOff>54356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4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39133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554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115062</xdr:rowOff>
    </xdr:from>
    <xdr:to>
      <xdr:col>11</xdr:col>
      <xdr:colOff>60325</xdr:colOff>
      <xdr:row>38</xdr:row>
      <xdr:rowOff>45212</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29989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126492</xdr:rowOff>
    </xdr:from>
    <xdr:to>
      <xdr:col>6</xdr:col>
      <xdr:colOff>171450</xdr:colOff>
      <xdr:row>37</xdr:row>
      <xdr:rowOff>56642</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29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41419</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ふるさと納税関連経費や電算機器リースの増加により物件費自体は増加しているが、特定財源の活用などから経常収支比率は前年度から０．２ポイント減少している。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今後も徹底した経費の削減に努め、現在の水準を維持できるように努める。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161290</xdr:rowOff>
    </xdr:from>
    <xdr:to>
      <xdr:col>82</xdr:col>
      <xdr:colOff>107950</xdr:colOff>
      <xdr:row>22</xdr:row>
      <xdr:rowOff>66040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39014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22</xdr:row>
      <xdr:rowOff>38117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81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22</xdr:row>
      <xdr:rowOff>66040</xdr:rowOff>
    </xdr:from>
    <xdr:to>
      <xdr:col>82</xdr:col>
      <xdr:colOff>196850</xdr:colOff>
      <xdr:row>22</xdr:row>
      <xdr:rowOff>66040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83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76217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13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161290</xdr:rowOff>
    </xdr:from>
    <xdr:to>
      <xdr:col>82</xdr:col>
      <xdr:colOff>196850</xdr:colOff>
      <xdr:row>13</xdr:row>
      <xdr:rowOff>161290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390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123190</xdr:rowOff>
    </xdr:from>
    <xdr:to>
      <xdr:col>82</xdr:col>
      <xdr:colOff>107950</xdr:colOff>
      <xdr:row>15</xdr:row>
      <xdr:rowOff>138430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5671800" y="269494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52087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9667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80010</xdr:rowOff>
    </xdr:from>
    <xdr:to>
      <xdr:col>82</xdr:col>
      <xdr:colOff>158750</xdr:colOff>
      <xdr:row>18</xdr:row>
      <xdr:rowOff>10160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994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138430</xdr:rowOff>
    </xdr:from>
    <xdr:to>
      <xdr:col>78</xdr:col>
      <xdr:colOff>69850</xdr:colOff>
      <xdr:row>16</xdr:row>
      <xdr:rowOff>5080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4782800" y="271018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64770</xdr:rowOff>
    </xdr:from>
    <xdr:to>
      <xdr:col>78</xdr:col>
      <xdr:colOff>120650</xdr:colOff>
      <xdr:row>17</xdr:row>
      <xdr:rowOff>166370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97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151147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3065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85090</xdr:rowOff>
    </xdr:from>
    <xdr:to>
      <xdr:col>73</xdr:col>
      <xdr:colOff>180975</xdr:colOff>
      <xdr:row>16</xdr:row>
      <xdr:rowOff>5080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893800" y="265684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19050</xdr:rowOff>
    </xdr:from>
    <xdr:to>
      <xdr:col>74</xdr:col>
      <xdr:colOff>31750</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105427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16510</xdr:rowOff>
    </xdr:from>
    <xdr:to>
      <xdr:col>69</xdr:col>
      <xdr:colOff>92075</xdr:colOff>
      <xdr:row>15</xdr:row>
      <xdr:rowOff>85090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3004800" y="25882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137160</xdr:rowOff>
    </xdr:from>
    <xdr:to>
      <xdr:col>69</xdr:col>
      <xdr:colOff>142875</xdr:colOff>
      <xdr:row>17</xdr:row>
      <xdr:rowOff>67310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88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52087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966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106680</xdr:rowOff>
    </xdr:from>
    <xdr:to>
      <xdr:col>65</xdr:col>
      <xdr:colOff>53975</xdr:colOff>
      <xdr:row>17</xdr:row>
      <xdr:rowOff>36830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84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21607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936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72390</xdr:rowOff>
    </xdr:from>
    <xdr:to>
      <xdr:col>82</xdr:col>
      <xdr:colOff>158750</xdr:colOff>
      <xdr:row>16</xdr:row>
      <xdr:rowOff>2540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64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88917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489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87630</xdr:rowOff>
    </xdr:from>
    <xdr:to>
      <xdr:col>78</xdr:col>
      <xdr:colOff>120650</xdr:colOff>
      <xdr:row>16</xdr:row>
      <xdr:rowOff>17780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65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27957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428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125730</xdr:rowOff>
    </xdr:from>
    <xdr:to>
      <xdr:col>74</xdr:col>
      <xdr:colOff>31750</xdr:colOff>
      <xdr:row>16</xdr:row>
      <xdr:rowOff>55880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69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66057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466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34290</xdr:rowOff>
    </xdr:from>
    <xdr:to>
      <xdr:col>69</xdr:col>
      <xdr:colOff>142875</xdr:colOff>
      <xdr:row>15</xdr:row>
      <xdr:rowOff>135890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60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146067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37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137160</xdr:rowOff>
    </xdr:from>
    <xdr:to>
      <xdr:col>65</xdr:col>
      <xdr:colOff>53975</xdr:colOff>
      <xdr:row>15</xdr:row>
      <xdr:rowOff>67310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53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77487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30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広域連合に給付事務等が移管されていることから、類似団体平均を下回っているが、町独自の医療費助成や子育て支援などの扶助を行っているため、今後増加する要因もある。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性質的に削減は難しいところであるが、現在の水準を維持できるように努めていく必要がある。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9" name="扶助費グラフ枠">
          <a:extLst>
            <a:ext uri="{FF2B5EF4-FFF2-40B4-BE49-F238E27FC236}">
              <a16:creationId xmlns:a16="http://schemas.microsoft.com/office/drawing/2014/main" id="{00000000-0008-0000-0400-0000B3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120650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flipV="1">
          <a:off x="4826000" y="9118600"/>
          <a:ext cx="0" cy="1460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92727</xdr:rowOff>
    </xdr:from>
    <xdr:ext cx="762000" cy="259045"/>
    <xdr:sp macro="" textlink="">
      <xdr:nvSpPr>
        <xdr:cNvPr id="181" name="扶助費最小値テキスト">
          <a:extLst>
            <a:ext uri="{FF2B5EF4-FFF2-40B4-BE49-F238E27FC236}">
              <a16:creationId xmlns:a16="http://schemas.microsoft.com/office/drawing/2014/main" id="{00000000-0008-0000-0400-0000B5000000}"/>
            </a:ext>
          </a:extLst>
        </xdr:cNvPr>
        <xdr:cNvSpPr txBox="1"/>
      </xdr:nvSpPr>
      <xdr:spPr>
        <a:xfrm>
          <a:off x="4914900" y="10551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120650</xdr:rowOff>
    </xdr:from>
    <xdr:to>
      <xdr:col>24</xdr:col>
      <xdr:colOff>114300</xdr:colOff>
      <xdr:row>61</xdr:row>
      <xdr:rowOff>120650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4737100" y="10579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3" name="扶助費最大値テキスト">
          <a:extLst>
            <a:ext uri="{FF2B5EF4-FFF2-40B4-BE49-F238E27FC236}">
              <a16:creationId xmlns:a16="http://schemas.microsoft.com/office/drawing/2014/main" id="{00000000-0008-0000-0400-0000B7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146050</xdr:rowOff>
    </xdr:from>
    <xdr:to>
      <xdr:col>24</xdr:col>
      <xdr:colOff>25400</xdr:colOff>
      <xdr:row>53</xdr:row>
      <xdr:rowOff>158750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3987800" y="923290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124477</xdr:rowOff>
    </xdr:from>
    <xdr:ext cx="762000" cy="259045"/>
    <xdr:sp macro="" textlink="">
      <xdr:nvSpPr>
        <xdr:cNvPr id="186" name="扶助費平均値テキスト">
          <a:extLst>
            <a:ext uri="{FF2B5EF4-FFF2-40B4-BE49-F238E27FC236}">
              <a16:creationId xmlns:a16="http://schemas.microsoft.com/office/drawing/2014/main" id="{00000000-0008-0000-0400-0000BA000000}"/>
            </a:ext>
          </a:extLst>
        </xdr:cNvPr>
        <xdr:cNvSpPr txBox="1"/>
      </xdr:nvSpPr>
      <xdr:spPr>
        <a:xfrm>
          <a:off x="4914900" y="9382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152400</xdr:rowOff>
    </xdr:from>
    <xdr:to>
      <xdr:col>24</xdr:col>
      <xdr:colOff>76200</xdr:colOff>
      <xdr:row>55</xdr:row>
      <xdr:rowOff>82550</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47752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158750</xdr:rowOff>
    </xdr:from>
    <xdr:to>
      <xdr:col>19</xdr:col>
      <xdr:colOff>187325</xdr:colOff>
      <xdr:row>53</xdr:row>
      <xdr:rowOff>158750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098800" y="92456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158750</xdr:rowOff>
    </xdr:from>
    <xdr:to>
      <xdr:col>15</xdr:col>
      <xdr:colOff>98425</xdr:colOff>
      <xdr:row>54</xdr:row>
      <xdr:rowOff>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2209800" y="92456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139700</xdr:rowOff>
    </xdr:from>
    <xdr:to>
      <xdr:col>15</xdr:col>
      <xdr:colOff>149225</xdr:colOff>
      <xdr:row>55</xdr:row>
      <xdr:rowOff>69850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048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54627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2717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0</xdr:rowOff>
    </xdr:from>
    <xdr:to>
      <xdr:col>11</xdr:col>
      <xdr:colOff>9525</xdr:colOff>
      <xdr:row>54</xdr:row>
      <xdr:rowOff>12700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flipV="1">
          <a:off x="1320800" y="92583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127000</xdr:rowOff>
    </xdr:from>
    <xdr:to>
      <xdr:col>11</xdr:col>
      <xdr:colOff>60325</xdr:colOff>
      <xdr:row>55</xdr:row>
      <xdr:rowOff>57150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2159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41927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1828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114300</xdr:rowOff>
    </xdr:from>
    <xdr:to>
      <xdr:col>6</xdr:col>
      <xdr:colOff>171450</xdr:colOff>
      <xdr:row>55</xdr:row>
      <xdr:rowOff>44450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1270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29227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939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95250</xdr:rowOff>
    </xdr:from>
    <xdr:to>
      <xdr:col>24</xdr:col>
      <xdr:colOff>76200</xdr:colOff>
      <xdr:row>54</xdr:row>
      <xdr:rowOff>25400</xdr:rowOff>
    </xdr:to>
    <xdr:sp macro="" textlink="">
      <xdr:nvSpPr>
        <xdr:cNvPr id="204" name="楕円 203">
          <a:extLst>
            <a:ext uri="{FF2B5EF4-FFF2-40B4-BE49-F238E27FC236}">
              <a16:creationId xmlns:a16="http://schemas.microsoft.com/office/drawing/2014/main" id="{00000000-0008-0000-0400-0000CC000000}"/>
            </a:ext>
          </a:extLst>
        </xdr:cNvPr>
        <xdr:cNvSpPr/>
      </xdr:nvSpPr>
      <xdr:spPr>
        <a:xfrm>
          <a:off x="4775200" y="918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3827</xdr:rowOff>
    </xdr:from>
    <xdr:ext cx="762000" cy="259045"/>
    <xdr:sp macro="" textlink="">
      <xdr:nvSpPr>
        <xdr:cNvPr id="205" name="扶助費該当値テキスト">
          <a:extLst>
            <a:ext uri="{FF2B5EF4-FFF2-40B4-BE49-F238E27FC236}">
              <a16:creationId xmlns:a16="http://schemas.microsoft.com/office/drawing/2014/main" id="{00000000-0008-0000-0400-0000CD000000}"/>
            </a:ext>
          </a:extLst>
        </xdr:cNvPr>
        <xdr:cNvSpPr txBox="1"/>
      </xdr:nvSpPr>
      <xdr:spPr>
        <a:xfrm>
          <a:off x="4914900" y="9090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107950</xdr:rowOff>
    </xdr:from>
    <xdr:to>
      <xdr:col>20</xdr:col>
      <xdr:colOff>38100</xdr:colOff>
      <xdr:row>54</xdr:row>
      <xdr:rowOff>38100</xdr:rowOff>
    </xdr:to>
    <xdr:sp macro="" textlink="">
      <xdr:nvSpPr>
        <xdr:cNvPr id="206" name="楕円 205">
          <a:extLst>
            <a:ext uri="{FF2B5EF4-FFF2-40B4-BE49-F238E27FC236}">
              <a16:creationId xmlns:a16="http://schemas.microsoft.com/office/drawing/2014/main" id="{00000000-0008-0000-0400-0000CE000000}"/>
            </a:ext>
          </a:extLst>
        </xdr:cNvPr>
        <xdr:cNvSpPr/>
      </xdr:nvSpPr>
      <xdr:spPr>
        <a:xfrm>
          <a:off x="3937000" y="919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48277</xdr:rowOff>
    </xdr:from>
    <xdr:ext cx="7366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3606800" y="8963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107950</xdr:rowOff>
    </xdr:from>
    <xdr:to>
      <xdr:col>15</xdr:col>
      <xdr:colOff>149225</xdr:colOff>
      <xdr:row>54</xdr:row>
      <xdr:rowOff>38100</xdr:rowOff>
    </xdr:to>
    <xdr:sp macro="" textlink="">
      <xdr:nvSpPr>
        <xdr:cNvPr id="208" name="楕円 207">
          <a:extLst>
            <a:ext uri="{FF2B5EF4-FFF2-40B4-BE49-F238E27FC236}">
              <a16:creationId xmlns:a16="http://schemas.microsoft.com/office/drawing/2014/main" id="{00000000-0008-0000-0400-0000D0000000}"/>
            </a:ext>
          </a:extLst>
        </xdr:cNvPr>
        <xdr:cNvSpPr/>
      </xdr:nvSpPr>
      <xdr:spPr>
        <a:xfrm>
          <a:off x="3048000" y="919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48277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2717800" y="896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120650</xdr:rowOff>
    </xdr:from>
    <xdr:to>
      <xdr:col>11</xdr:col>
      <xdr:colOff>60325</xdr:colOff>
      <xdr:row>54</xdr:row>
      <xdr:rowOff>50800</xdr:rowOff>
    </xdr:to>
    <xdr:sp macro="" textlink="">
      <xdr:nvSpPr>
        <xdr:cNvPr id="210" name="楕円 209">
          <a:extLst>
            <a:ext uri="{FF2B5EF4-FFF2-40B4-BE49-F238E27FC236}">
              <a16:creationId xmlns:a16="http://schemas.microsoft.com/office/drawing/2014/main" id="{00000000-0008-0000-0400-0000D2000000}"/>
            </a:ext>
          </a:extLst>
        </xdr:cNvPr>
        <xdr:cNvSpPr/>
      </xdr:nvSpPr>
      <xdr:spPr>
        <a:xfrm>
          <a:off x="2159000" y="9207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60977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828800" y="8976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133350</xdr:rowOff>
    </xdr:from>
    <xdr:to>
      <xdr:col>6</xdr:col>
      <xdr:colOff>171450</xdr:colOff>
      <xdr:row>54</xdr:row>
      <xdr:rowOff>63500</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12700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73677</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939800" y="898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公営企業（簡易水道）会計における水道施設の更新事業の実施や、国保会計への財政支援などによる繰出金の増加や、老朽施設の維持補修費の増加により前年度より０．５ポイント上昇している。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今後は、水道使用料や国保税の適正化を図ることで一般会計の負担の軽減に努める必要がある。</a:t>
          </a:r>
        </a:p>
      </xdr:txBody>
    </xdr:sp>
    <xdr:clientData/>
  </xdr:twoCellAnchor>
  <xdr:oneCellAnchor>
    <xdr:from>
      <xdr:col>62</xdr:col>
      <xdr:colOff>6350</xdr:colOff>
      <xdr:row>49</xdr:row>
      <xdr:rowOff>107950</xdr:rowOff>
    </xdr:from>
    <xdr:ext cx="298543" cy="225703"/>
    <xdr:sp macro="" textlink="">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6" name="直線コネクタ 225">
          <a:extLst>
            <a:ext uri="{FF2B5EF4-FFF2-40B4-BE49-F238E27FC236}">
              <a16:creationId xmlns:a16="http://schemas.microsoft.com/office/drawing/2014/main" id="{00000000-0008-0000-0400-0000E2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35560</xdr:rowOff>
    </xdr:from>
    <xdr:to>
      <xdr:col>82</xdr:col>
      <xdr:colOff>107950</xdr:colOff>
      <xdr:row>60</xdr:row>
      <xdr:rowOff>96520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122410"/>
          <a:ext cx="0" cy="12611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68597</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355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96520</xdr:rowOff>
    </xdr:from>
    <xdr:to>
      <xdr:col>82</xdr:col>
      <xdr:colOff>196850</xdr:colOff>
      <xdr:row>60</xdr:row>
      <xdr:rowOff>96520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383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121937</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865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35560</xdr:rowOff>
    </xdr:from>
    <xdr:to>
      <xdr:col>82</xdr:col>
      <xdr:colOff>196850</xdr:colOff>
      <xdr:row>53</xdr:row>
      <xdr:rowOff>35560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122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161290</xdr:rowOff>
    </xdr:from>
    <xdr:to>
      <xdr:col>82</xdr:col>
      <xdr:colOff>107950</xdr:colOff>
      <xdr:row>55</xdr:row>
      <xdr:rowOff>8890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5671800" y="941959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170197</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428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26670</xdr:rowOff>
    </xdr:from>
    <xdr:to>
      <xdr:col>82</xdr:col>
      <xdr:colOff>158750</xdr:colOff>
      <xdr:row>55</xdr:row>
      <xdr:rowOff>128270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64592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138430</xdr:rowOff>
    </xdr:from>
    <xdr:to>
      <xdr:col>78</xdr:col>
      <xdr:colOff>69850</xdr:colOff>
      <xdr:row>54</xdr:row>
      <xdr:rowOff>161290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4782800" y="939673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41910</xdr:rowOff>
    </xdr:from>
    <xdr:to>
      <xdr:col>78</xdr:col>
      <xdr:colOff>120650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5621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128287</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5580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111760</xdr:rowOff>
    </xdr:from>
    <xdr:to>
      <xdr:col>73</xdr:col>
      <xdr:colOff>180975</xdr:colOff>
      <xdr:row>54</xdr:row>
      <xdr:rowOff>138430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893800" y="937006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34290</xdr:rowOff>
    </xdr:from>
    <xdr:to>
      <xdr:col>74</xdr:col>
      <xdr:colOff>31750</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4732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120667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104140</xdr:rowOff>
    </xdr:from>
    <xdr:to>
      <xdr:col>69</xdr:col>
      <xdr:colOff>92075</xdr:colOff>
      <xdr:row>54</xdr:row>
      <xdr:rowOff>111760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3004800" y="93624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19050</xdr:rowOff>
    </xdr:from>
    <xdr:to>
      <xdr:col>69</xdr:col>
      <xdr:colOff>142875</xdr:colOff>
      <xdr:row>55</xdr:row>
      <xdr:rowOff>120650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3843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105427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7620</xdr:rowOff>
    </xdr:from>
    <xdr:to>
      <xdr:col>65</xdr:col>
      <xdr:colOff>53975</xdr:colOff>
      <xdr:row>55</xdr:row>
      <xdr:rowOff>109220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2954000" y="9437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93997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523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129540</xdr:rowOff>
    </xdr:from>
    <xdr:to>
      <xdr:col>82</xdr:col>
      <xdr:colOff>158750</xdr:colOff>
      <xdr:row>55</xdr:row>
      <xdr:rowOff>59690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6459200" y="9387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146067</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23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110490</xdr:rowOff>
    </xdr:from>
    <xdr:to>
      <xdr:col>78</xdr:col>
      <xdr:colOff>120650</xdr:colOff>
      <xdr:row>55</xdr:row>
      <xdr:rowOff>40640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5621000" y="9368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50817</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1376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87630</xdr:rowOff>
    </xdr:from>
    <xdr:to>
      <xdr:col>74</xdr:col>
      <xdr:colOff>31750</xdr:colOff>
      <xdr:row>55</xdr:row>
      <xdr:rowOff>17780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4732000" y="934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27957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114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60960</xdr:rowOff>
    </xdr:from>
    <xdr:to>
      <xdr:col>69</xdr:col>
      <xdr:colOff>142875</xdr:colOff>
      <xdr:row>54</xdr:row>
      <xdr:rowOff>162560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3843000" y="931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1287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088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53340</xdr:rowOff>
    </xdr:from>
    <xdr:to>
      <xdr:col>65</xdr:col>
      <xdr:colOff>53975</xdr:colOff>
      <xdr:row>54</xdr:row>
      <xdr:rowOff>154940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2954000" y="931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52</xdr:row>
      <xdr:rowOff>165117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08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広域連合において、ごみ処理・消防・介護保険・保健福祉業務などを行っており、これらに要する経費を負担金として支出していることから、類似団体平均を大きく上回って推移している。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今後は施設の老朽化による更新等が予定されており、負担金はさらに増加する見込みであることから、他の補助費等について見直しを行うなど総額の抑制を図って行く必要がある。</a:t>
          </a:r>
        </a:p>
      </xdr:txBody>
    </xdr:sp>
    <xdr:clientData/>
  </xdr:twoCellAnchor>
  <xdr:oneCellAnchor>
    <xdr:from>
      <xdr:col>62</xdr:col>
      <xdr:colOff>6350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xdr:rowOff>
    </xdr:from>
    <xdr:to>
      <xdr:col>82</xdr:col>
      <xdr:colOff>107950</xdr:colOff>
      <xdr:row>41</xdr:row>
      <xdr:rowOff>147574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42000"/>
          <a:ext cx="0" cy="13350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119651</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7149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147574</xdr:rowOff>
    </xdr:from>
    <xdr:to>
      <xdr:col>82</xdr:col>
      <xdr:colOff>196850</xdr:colOff>
      <xdr:row>41</xdr:row>
      <xdr:rowOff>147574</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7177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99077</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12700</xdr:rowOff>
    </xdr:from>
    <xdr:to>
      <xdr:col>82</xdr:col>
      <xdr:colOff>196850</xdr:colOff>
      <xdr:row>34</xdr:row>
      <xdr:rowOff>12700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106426</xdr:rowOff>
    </xdr:from>
    <xdr:to>
      <xdr:col>82</xdr:col>
      <xdr:colOff>107950</xdr:colOff>
      <xdr:row>39</xdr:row>
      <xdr:rowOff>106426</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5671800" y="679297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106443</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107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89916</xdr:rowOff>
    </xdr:from>
    <xdr:to>
      <xdr:col>82</xdr:col>
      <xdr:colOff>158750</xdr:colOff>
      <xdr:row>37</xdr:row>
      <xdr:rowOff>20066</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64592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106426</xdr:rowOff>
    </xdr:from>
    <xdr:to>
      <xdr:col>78</xdr:col>
      <xdr:colOff>69850</xdr:colOff>
      <xdr:row>39</xdr:row>
      <xdr:rowOff>120142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4782800" y="679297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25671</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6026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106426</xdr:rowOff>
    </xdr:from>
    <xdr:to>
      <xdr:col>73</xdr:col>
      <xdr:colOff>180975</xdr:colOff>
      <xdr:row>39</xdr:row>
      <xdr:rowOff>120142</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893800" y="679297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71628</xdr:rowOff>
    </xdr:from>
    <xdr:to>
      <xdr:col>74</xdr:col>
      <xdr:colOff>31750</xdr:colOff>
      <xdr:row>37</xdr:row>
      <xdr:rowOff>1778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4732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11955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51562</xdr:rowOff>
    </xdr:from>
    <xdr:to>
      <xdr:col>69</xdr:col>
      <xdr:colOff>92075</xdr:colOff>
      <xdr:row>39</xdr:row>
      <xdr:rowOff>106426</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3004800" y="673811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169689</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142257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55626</xdr:rowOff>
    </xdr:from>
    <xdr:to>
      <xdr:col>82</xdr:col>
      <xdr:colOff>158750</xdr:colOff>
      <xdr:row>39</xdr:row>
      <xdr:rowOff>157226</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64592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27703</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6714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55626</xdr:rowOff>
    </xdr:from>
    <xdr:to>
      <xdr:col>78</xdr:col>
      <xdr:colOff>120650</xdr:colOff>
      <xdr:row>39</xdr:row>
      <xdr:rowOff>157226</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5621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142003</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68285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69342</xdr:rowOff>
    </xdr:from>
    <xdr:to>
      <xdr:col>74</xdr:col>
      <xdr:colOff>31750</xdr:colOff>
      <xdr:row>39</xdr:row>
      <xdr:rowOff>170942</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4732000" y="6755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155719</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6842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55626</xdr:rowOff>
    </xdr:from>
    <xdr:to>
      <xdr:col>69</xdr:col>
      <xdr:colOff>142875</xdr:colOff>
      <xdr:row>39</xdr:row>
      <xdr:rowOff>157226</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3843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142003</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762</xdr:rowOff>
    </xdr:from>
    <xdr:to>
      <xdr:col>65</xdr:col>
      <xdr:colOff>53975</xdr:colOff>
      <xdr:row>39</xdr:row>
      <xdr:rowOff>102362</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2954000" y="6687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87139</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6773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近年の大型建設事業に伴う町債の償還が順次始まり約定償還額の増額により前年度より３．０ポイント上昇し、類似団体平均を上回る結果となった。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平成３０年度から令和２年度にかけては庁舎建設事業や防災行政無線デジタル化事業の実施により総額１１億円程度の新規町債の発行を行っており、今後数値の上昇が見込まれることから、引き続き適正な町債管理に努めて行く必要がある。</a:t>
          </a:r>
        </a:p>
      </xdr:txBody>
    </xdr:sp>
    <xdr:clientData/>
  </xdr:twoCellAnchor>
  <xdr:oneCellAnchor>
    <xdr:from>
      <xdr:col>3</xdr:col>
      <xdr:colOff>123825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509500"/>
          <a:ext cx="0" cy="1276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168911</xdr:rowOff>
    </xdr:from>
    <xdr:to>
      <xdr:col>24</xdr:col>
      <xdr:colOff>25400</xdr:colOff>
      <xdr:row>77</xdr:row>
      <xdr:rowOff>111761</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987800" y="13199111"/>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134638</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2993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47752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146050</xdr:rowOff>
    </xdr:from>
    <xdr:to>
      <xdr:col>19</xdr:col>
      <xdr:colOff>187325</xdr:colOff>
      <xdr:row>76</xdr:row>
      <xdr:rowOff>168911</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3098800" y="13176250"/>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110489</xdr:rowOff>
    </xdr:from>
    <xdr:to>
      <xdr:col>20</xdr:col>
      <xdr:colOff>38100</xdr:colOff>
      <xdr:row>77</xdr:row>
      <xdr:rowOff>40639</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937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50817</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29095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81280</xdr:rowOff>
    </xdr:from>
    <xdr:to>
      <xdr:col>15</xdr:col>
      <xdr:colOff>98425</xdr:colOff>
      <xdr:row>76</xdr:row>
      <xdr:rowOff>146050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2209800" y="1311148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29227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81280</xdr:rowOff>
    </xdr:from>
    <xdr:to>
      <xdr:col>11</xdr:col>
      <xdr:colOff>9525</xdr:colOff>
      <xdr:row>76</xdr:row>
      <xdr:rowOff>88900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1320800" y="131114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106680</xdr:rowOff>
    </xdr:from>
    <xdr:to>
      <xdr:col>11</xdr:col>
      <xdr:colOff>60325</xdr:colOff>
      <xdr:row>77</xdr:row>
      <xdr:rowOff>36830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2159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21607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95250</xdr:rowOff>
    </xdr:from>
    <xdr:to>
      <xdr:col>6</xdr:col>
      <xdr:colOff>171450</xdr:colOff>
      <xdr:row>77</xdr:row>
      <xdr:rowOff>25400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1270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60961</xdr:rowOff>
    </xdr:from>
    <xdr:to>
      <xdr:col>24</xdr:col>
      <xdr:colOff>76200</xdr:colOff>
      <xdr:row>77</xdr:row>
      <xdr:rowOff>162561</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4775200" y="13262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33038</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118111</xdr:rowOff>
    </xdr:from>
    <xdr:to>
      <xdr:col>20</xdr:col>
      <xdr:colOff>38100</xdr:colOff>
      <xdr:row>77</xdr:row>
      <xdr:rowOff>48261</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3937000" y="13148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33038</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32346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95250</xdr:rowOff>
    </xdr:from>
    <xdr:to>
      <xdr:col>15</xdr:col>
      <xdr:colOff>149225</xdr:colOff>
      <xdr:row>77</xdr:row>
      <xdr:rowOff>25400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048000" y="1312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35577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30480</xdr:rowOff>
    </xdr:from>
    <xdr:to>
      <xdr:col>11</xdr:col>
      <xdr:colOff>60325</xdr:colOff>
      <xdr:row>76</xdr:row>
      <xdr:rowOff>132080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2159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142257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282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38100</xdr:rowOff>
    </xdr:from>
    <xdr:to>
      <xdr:col>6</xdr:col>
      <xdr:colOff>171450</xdr:colOff>
      <xdr:row>76</xdr:row>
      <xdr:rowOff>139700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1270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149877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283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以前は公債費が大きなウェイトを占めていたが、近年は人件費と補助費等で全体の約５割を占めている。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これらの経費の削減は中長期的に、また計画的に行っていく必要があることから現状では、現在の水準を維持するよう努める。</a:t>
          </a:r>
        </a:p>
      </xdr:txBody>
    </xdr:sp>
    <xdr:clientData/>
  </xdr:twoCellAnchor>
  <xdr:oneCellAnchor>
    <xdr:from>
      <xdr:col>62</xdr:col>
      <xdr:colOff>6350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69850</xdr:rowOff>
    </xdr:from>
    <xdr:to>
      <xdr:col>85</xdr:col>
      <xdr:colOff>66675</xdr:colOff>
      <xdr:row>82</xdr:row>
      <xdr:rowOff>69850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12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99077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98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12700</xdr:rowOff>
    </xdr:from>
    <xdr:to>
      <xdr:col>85</xdr:col>
      <xdr:colOff>66675</xdr:colOff>
      <xdr:row>79</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55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41927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41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127000</xdr:rowOff>
    </xdr:from>
    <xdr:to>
      <xdr:col>85</xdr:col>
      <xdr:colOff>66675</xdr:colOff>
      <xdr:row>75</xdr:row>
      <xdr:rowOff>127000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985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156227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843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69850</xdr:rowOff>
    </xdr:from>
    <xdr:to>
      <xdr:col>85</xdr:col>
      <xdr:colOff>66675</xdr:colOff>
      <xdr:row>72</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414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99077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272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78422</xdr:rowOff>
    </xdr:from>
    <xdr:to>
      <xdr:col>82</xdr:col>
      <xdr:colOff>107950</xdr:colOff>
      <xdr:row>81</xdr:row>
      <xdr:rowOff>132714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594272"/>
          <a:ext cx="0" cy="1425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104791</xdr:rowOff>
    </xdr:from>
    <xdr:ext cx="762000" cy="259045"/>
    <xdr:sp macro=""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992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132714</xdr:rowOff>
    </xdr:from>
    <xdr:to>
      <xdr:col>82</xdr:col>
      <xdr:colOff>196850</xdr:colOff>
      <xdr:row>81</xdr:row>
      <xdr:rowOff>132714</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4020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164799</xdr:rowOff>
    </xdr:from>
    <xdr:ext cx="762000" cy="259045"/>
    <xdr:sp macro=""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33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78422</xdr:rowOff>
    </xdr:from>
    <xdr:to>
      <xdr:col>82</xdr:col>
      <xdr:colOff>196850</xdr:colOff>
      <xdr:row>73</xdr:row>
      <xdr:rowOff>78422</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59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164148</xdr:rowOff>
    </xdr:from>
    <xdr:to>
      <xdr:col>82</xdr:col>
      <xdr:colOff>107950</xdr:colOff>
      <xdr:row>77</xdr:row>
      <xdr:rowOff>164148</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5671800" y="1336579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132732</xdr:rowOff>
    </xdr:from>
    <xdr:ext cx="762000" cy="259045"/>
    <xdr:sp macro=""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29914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116205</xdr:rowOff>
    </xdr:from>
    <xdr:to>
      <xdr:col>82</xdr:col>
      <xdr:colOff>158750</xdr:colOff>
      <xdr:row>77</xdr:row>
      <xdr:rowOff>46355</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146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138430</xdr:rowOff>
    </xdr:from>
    <xdr:to>
      <xdr:col>78</xdr:col>
      <xdr:colOff>69850</xdr:colOff>
      <xdr:row>77</xdr:row>
      <xdr:rowOff>164148</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4782800" y="13340080"/>
          <a:ext cx="889000" cy="25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104775</xdr:rowOff>
    </xdr:from>
    <xdr:to>
      <xdr:col>78</xdr:col>
      <xdr:colOff>120650</xdr:colOff>
      <xdr:row>77</xdr:row>
      <xdr:rowOff>34925</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3134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45102</xdr:rowOff>
    </xdr:from>
    <xdr:ext cx="7366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2903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72707</xdr:rowOff>
    </xdr:from>
    <xdr:to>
      <xdr:col>73</xdr:col>
      <xdr:colOff>180975</xdr:colOff>
      <xdr:row>77</xdr:row>
      <xdr:rowOff>138430</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893800" y="13274357"/>
          <a:ext cx="889000" cy="65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56198</xdr:rowOff>
    </xdr:from>
    <xdr:to>
      <xdr:col>74</xdr:col>
      <xdr:colOff>31750</xdr:colOff>
      <xdr:row>76</xdr:row>
      <xdr:rowOff>157798</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3086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167974</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2855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81280</xdr:rowOff>
    </xdr:from>
    <xdr:to>
      <xdr:col>69</xdr:col>
      <xdr:colOff>92075</xdr:colOff>
      <xdr:row>77</xdr:row>
      <xdr:rowOff>72707</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a:off x="13004800" y="13111480"/>
          <a:ext cx="889000" cy="162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1905</xdr:rowOff>
    </xdr:from>
    <xdr:to>
      <xdr:col>69</xdr:col>
      <xdr:colOff>142875</xdr:colOff>
      <xdr:row>76</xdr:row>
      <xdr:rowOff>103505</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3032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113682</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2800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130493</xdr:rowOff>
    </xdr:from>
    <xdr:to>
      <xdr:col>65</xdr:col>
      <xdr:colOff>53975</xdr:colOff>
      <xdr:row>76</xdr:row>
      <xdr:rowOff>60643</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298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70820</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2758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113348</xdr:rowOff>
    </xdr:from>
    <xdr:to>
      <xdr:col>82</xdr:col>
      <xdr:colOff>158750</xdr:colOff>
      <xdr:row>78</xdr:row>
      <xdr:rowOff>43498</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6459200" y="13314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85425</xdr:rowOff>
    </xdr:from>
    <xdr:ext cx="762000" cy="259045"/>
    <xdr:sp macro=""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32870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113348</xdr:rowOff>
    </xdr:from>
    <xdr:to>
      <xdr:col>78</xdr:col>
      <xdr:colOff>120650</xdr:colOff>
      <xdr:row>78</xdr:row>
      <xdr:rowOff>43498</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5621000" y="13314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28275</xdr:rowOff>
    </xdr:from>
    <xdr:ext cx="7366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34013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87630</xdr:rowOff>
    </xdr:from>
    <xdr:to>
      <xdr:col>74</xdr:col>
      <xdr:colOff>31750</xdr:colOff>
      <xdr:row>78</xdr:row>
      <xdr:rowOff>17780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4732000" y="1328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2557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3375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21907</xdr:rowOff>
    </xdr:from>
    <xdr:to>
      <xdr:col>69</xdr:col>
      <xdr:colOff>142875</xdr:colOff>
      <xdr:row>77</xdr:row>
      <xdr:rowOff>123507</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3843000" y="13223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108284</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3309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30480</xdr:rowOff>
    </xdr:from>
    <xdr:to>
      <xdr:col>65</xdr:col>
      <xdr:colOff>53975</xdr:colOff>
      <xdr:row>76</xdr:row>
      <xdr:rowOff>132080</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2954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116857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3147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1514</xdr:rowOff>
    </xdr:from>
    <xdr:to>
      <xdr:col>29</xdr:col>
      <xdr:colOff>127000</xdr:colOff>
      <xdr:row>19</xdr:row>
      <xdr:rowOff>55063</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106539"/>
          <a:ext cx="0" cy="125369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27140</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323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55063</xdr:rowOff>
    </xdr:from>
    <xdr:to>
      <xdr:col>30</xdr:col>
      <xdr:colOff>25400</xdr:colOff>
      <xdr:row>19</xdr:row>
      <xdr:rowOff>55063</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02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87891</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50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760,872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1514</xdr:rowOff>
    </xdr:from>
    <xdr:to>
      <xdr:col>30</xdr:col>
      <xdr:colOff>25400</xdr:colOff>
      <xdr:row>12</xdr:row>
      <xdr:rowOff>1514</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1065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136401</xdr:rowOff>
    </xdr:from>
    <xdr:to>
      <xdr:col>29</xdr:col>
      <xdr:colOff>127000</xdr:colOff>
      <xdr:row>17</xdr:row>
      <xdr:rowOff>157446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98676"/>
          <a:ext cx="647700" cy="2104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78251</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690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61724</xdr:rowOff>
    </xdr:from>
    <xdr:to>
      <xdr:col>29</xdr:col>
      <xdr:colOff>177800</xdr:colOff>
      <xdr:row>17</xdr:row>
      <xdr:rowOff>163324</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157446</xdr:rowOff>
    </xdr:from>
    <xdr:to>
      <xdr:col>26</xdr:col>
      <xdr:colOff>50800</xdr:colOff>
      <xdr:row>18</xdr:row>
      <xdr:rowOff>18105</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119721"/>
          <a:ext cx="698500" cy="3210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80102</xdr:rowOff>
    </xdr:from>
    <xdr:to>
      <xdr:col>26</xdr:col>
      <xdr:colOff>101600</xdr:colOff>
      <xdr:row>18</xdr:row>
      <xdr:rowOff>10252</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20429</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8112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18105</xdr:rowOff>
    </xdr:from>
    <xdr:to>
      <xdr:col>22</xdr:col>
      <xdr:colOff>114300</xdr:colOff>
      <xdr:row>18</xdr:row>
      <xdr:rowOff>31135</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151830"/>
          <a:ext cx="698500" cy="130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84658</xdr:rowOff>
    </xdr:from>
    <xdr:to>
      <xdr:col>22</xdr:col>
      <xdr:colOff>165100</xdr:colOff>
      <xdr:row>18</xdr:row>
      <xdr:rowOff>14808</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24985</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815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31135</xdr:rowOff>
    </xdr:from>
    <xdr:to>
      <xdr:col>18</xdr:col>
      <xdr:colOff>177800</xdr:colOff>
      <xdr:row>18</xdr:row>
      <xdr:rowOff>42612</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164860"/>
          <a:ext cx="698500" cy="114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88819</xdr:rowOff>
    </xdr:from>
    <xdr:to>
      <xdr:col>19</xdr:col>
      <xdr:colOff>38100</xdr:colOff>
      <xdr:row>18</xdr:row>
      <xdr:rowOff>18969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29146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98997</xdr:rowOff>
    </xdr:from>
    <xdr:to>
      <xdr:col>15</xdr:col>
      <xdr:colOff>101600</xdr:colOff>
      <xdr:row>18</xdr:row>
      <xdr:rowOff>29147</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39324</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85601</xdr:rowOff>
    </xdr:from>
    <xdr:to>
      <xdr:col>29</xdr:col>
      <xdr:colOff>177800</xdr:colOff>
      <xdr:row>18</xdr:row>
      <xdr:rowOff>15751</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0478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57678</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3019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106646</xdr:rowOff>
    </xdr:from>
    <xdr:to>
      <xdr:col>26</xdr:col>
      <xdr:colOff>101600</xdr:colOff>
      <xdr:row>18</xdr:row>
      <xdr:rowOff>36796</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0689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21573</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1552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138755</xdr:rowOff>
    </xdr:from>
    <xdr:to>
      <xdr:col>22</xdr:col>
      <xdr:colOff>165100</xdr:colOff>
      <xdr:row>18</xdr:row>
      <xdr:rowOff>68905</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1010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53681</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187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151785</xdr:rowOff>
    </xdr:from>
    <xdr:to>
      <xdr:col>19</xdr:col>
      <xdr:colOff>38100</xdr:colOff>
      <xdr:row>18</xdr:row>
      <xdr:rowOff>81935</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114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66712</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200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163262</xdr:rowOff>
    </xdr:from>
    <xdr:to>
      <xdr:col>15</xdr:col>
      <xdr:colOff>101600</xdr:colOff>
      <xdr:row>18</xdr:row>
      <xdr:rowOff>93412</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1255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78189</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211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201905</xdr:rowOff>
    </xdr:from>
    <xdr:to>
      <xdr:col>29</xdr:col>
      <xdr:colOff>127000</xdr:colOff>
      <xdr:row>37</xdr:row>
      <xdr:rowOff>307297</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6126455"/>
          <a:ext cx="0" cy="130554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279374</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404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307297</xdr:rowOff>
    </xdr:from>
    <xdr:to>
      <xdr:col>30</xdr:col>
      <xdr:colOff>25400</xdr:colOff>
      <xdr:row>37</xdr:row>
      <xdr:rowOff>307297</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3199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116832</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869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201905</xdr:rowOff>
    </xdr:from>
    <xdr:to>
      <xdr:col>30</xdr:col>
      <xdr:colOff>25400</xdr:colOff>
      <xdr:row>33</xdr:row>
      <xdr:rowOff>201905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61264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309705</xdr:rowOff>
    </xdr:from>
    <xdr:to>
      <xdr:col>29</xdr:col>
      <xdr:colOff>127000</xdr:colOff>
      <xdr:row>36</xdr:row>
      <xdr:rowOff>40612</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003800" y="6920055"/>
          <a:ext cx="647700" cy="738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17997</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6283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172920</xdr:rowOff>
    </xdr:from>
    <xdr:to>
      <xdr:col>29</xdr:col>
      <xdr:colOff>177800</xdr:colOff>
      <xdr:row>35</xdr:row>
      <xdr:rowOff>274520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783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40612</xdr:rowOff>
    </xdr:from>
    <xdr:to>
      <xdr:col>26</xdr:col>
      <xdr:colOff>50800</xdr:colOff>
      <xdr:row>36</xdr:row>
      <xdr:rowOff>42060</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4305300" y="6993862"/>
          <a:ext cx="698500" cy="14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187368</xdr:rowOff>
    </xdr:from>
    <xdr:to>
      <xdr:col>26</xdr:col>
      <xdr:colOff>101600</xdr:colOff>
      <xdr:row>35</xdr:row>
      <xdr:rowOff>288968</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7977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299145</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5665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42060</xdr:rowOff>
    </xdr:from>
    <xdr:to>
      <xdr:col>22</xdr:col>
      <xdr:colOff>114300</xdr:colOff>
      <xdr:row>36</xdr:row>
      <xdr:rowOff>138613</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3606800" y="6995310"/>
          <a:ext cx="698500" cy="965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183086</xdr:rowOff>
    </xdr:from>
    <xdr:to>
      <xdr:col>22</xdr:col>
      <xdr:colOff>165100</xdr:colOff>
      <xdr:row>35</xdr:row>
      <xdr:rowOff>284686</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7934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294863</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562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129713</xdr:rowOff>
    </xdr:from>
    <xdr:to>
      <xdr:col>18</xdr:col>
      <xdr:colOff>177800</xdr:colOff>
      <xdr:row>36</xdr:row>
      <xdr:rowOff>138613</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a:off x="2908300" y="7082963"/>
          <a:ext cx="698500" cy="89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188785</xdr:rowOff>
    </xdr:from>
    <xdr:to>
      <xdr:col>19</xdr:col>
      <xdr:colOff>38100</xdr:colOff>
      <xdr:row>35</xdr:row>
      <xdr:rowOff>290385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7991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300562</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5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191727</xdr:rowOff>
    </xdr:from>
    <xdr:to>
      <xdr:col>15</xdr:col>
      <xdr:colOff>101600</xdr:colOff>
      <xdr:row>35</xdr:row>
      <xdr:rowOff>293327</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8020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303504</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570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258905</xdr:rowOff>
    </xdr:from>
    <xdr:to>
      <xdr:col>29</xdr:col>
      <xdr:colOff>177800</xdr:colOff>
      <xdr:row>36</xdr:row>
      <xdr:rowOff>17605</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68692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230982</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6841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332712</xdr:rowOff>
    </xdr:from>
    <xdr:to>
      <xdr:col>26</xdr:col>
      <xdr:colOff>101600</xdr:colOff>
      <xdr:row>36</xdr:row>
      <xdr:rowOff>91412</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69430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76189</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0294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334160</xdr:rowOff>
    </xdr:from>
    <xdr:to>
      <xdr:col>22</xdr:col>
      <xdr:colOff>165100</xdr:colOff>
      <xdr:row>36</xdr:row>
      <xdr:rowOff>92860</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69445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77637</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030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87813</xdr:rowOff>
    </xdr:from>
    <xdr:to>
      <xdr:col>19</xdr:col>
      <xdr:colOff>38100</xdr:colOff>
      <xdr:row>37</xdr:row>
      <xdr:rowOff>17963</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704106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2740</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127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78913</xdr:rowOff>
    </xdr:from>
    <xdr:to>
      <xdr:col>15</xdr:col>
      <xdr:colOff>101600</xdr:colOff>
      <xdr:row>37</xdr:row>
      <xdr:rowOff>9063</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703216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165290</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118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2,653
2,650
52.36
4,357,584
4,280,212
44,286
1,548,033
3,782,060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106507</xdr:rowOff>
    </xdr:from>
    <xdr:to>
      <xdr:col>24</xdr:col>
      <xdr:colOff>62865</xdr:colOff>
      <xdr:row>38</xdr:row>
      <xdr:rowOff>54511</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21457"/>
          <a:ext cx="1270" cy="11481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58338</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73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54511</xdr:rowOff>
    </xdr:from>
    <xdr:to>
      <xdr:col>24</xdr:col>
      <xdr:colOff>152400</xdr:colOff>
      <xdr:row>38</xdr:row>
      <xdr:rowOff>54511</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69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53184</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19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687,424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106507</xdr:rowOff>
    </xdr:from>
    <xdr:to>
      <xdr:col>24</xdr:col>
      <xdr:colOff>152400</xdr:colOff>
      <xdr:row>31</xdr:row>
      <xdr:rowOff>106507</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21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44042</xdr:rowOff>
    </xdr:from>
    <xdr:to>
      <xdr:col>24</xdr:col>
      <xdr:colOff>63500</xdr:colOff>
      <xdr:row>37</xdr:row>
      <xdr:rowOff>56516</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387692"/>
          <a:ext cx="838200" cy="12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153599</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15434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130722</xdr:rowOff>
    </xdr:from>
    <xdr:to>
      <xdr:col>24</xdr:col>
      <xdr:colOff>114300</xdr:colOff>
      <xdr:row>37</xdr:row>
      <xdr:rowOff>60872</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56516</xdr:rowOff>
    </xdr:from>
    <xdr:to>
      <xdr:col>19</xdr:col>
      <xdr:colOff>177800</xdr:colOff>
      <xdr:row>37</xdr:row>
      <xdr:rowOff>70581</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400166"/>
          <a:ext cx="889000" cy="14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144714</xdr:rowOff>
    </xdr:from>
    <xdr:to>
      <xdr:col>20</xdr:col>
      <xdr:colOff>38100</xdr:colOff>
      <xdr:row>37</xdr:row>
      <xdr:rowOff>74864</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91391</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092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70581</xdr:rowOff>
    </xdr:from>
    <xdr:to>
      <xdr:col>15</xdr:col>
      <xdr:colOff>50800</xdr:colOff>
      <xdr:row>37</xdr:row>
      <xdr:rowOff>72970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414231"/>
          <a:ext cx="889000" cy="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146557</xdr:rowOff>
    </xdr:from>
    <xdr:to>
      <xdr:col>15</xdr:col>
      <xdr:colOff>101600</xdr:colOff>
      <xdr:row>37</xdr:row>
      <xdr:rowOff>76707</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93234</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93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72970</xdr:rowOff>
    </xdr:from>
    <xdr:to>
      <xdr:col>10</xdr:col>
      <xdr:colOff>114300</xdr:colOff>
      <xdr:row>37</xdr:row>
      <xdr:rowOff>93898</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416620"/>
          <a:ext cx="889000" cy="209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146629</xdr:rowOff>
    </xdr:from>
    <xdr:to>
      <xdr:col>10</xdr:col>
      <xdr:colOff>165100</xdr:colOff>
      <xdr:row>37</xdr:row>
      <xdr:rowOff>76779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93306</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94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151470</xdr:rowOff>
    </xdr:from>
    <xdr:to>
      <xdr:col>6</xdr:col>
      <xdr:colOff>38100</xdr:colOff>
      <xdr:row>37</xdr:row>
      <xdr:rowOff>81620</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2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98147</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98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164692</xdr:rowOff>
    </xdr:from>
    <xdr:to>
      <xdr:col>24</xdr:col>
      <xdr:colOff>114300</xdr:colOff>
      <xdr:row>37</xdr:row>
      <xdr:rowOff>94842</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33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143119</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315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5716</xdr:rowOff>
    </xdr:from>
    <xdr:to>
      <xdr:col>20</xdr:col>
      <xdr:colOff>38100</xdr:colOff>
      <xdr:row>37</xdr:row>
      <xdr:rowOff>107316</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349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98443</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442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19781</xdr:rowOff>
    </xdr:from>
    <xdr:to>
      <xdr:col>15</xdr:col>
      <xdr:colOff>101600</xdr:colOff>
      <xdr:row>37</xdr:row>
      <xdr:rowOff>121381</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363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112508</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4561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22170</xdr:rowOff>
    </xdr:from>
    <xdr:to>
      <xdr:col>10</xdr:col>
      <xdr:colOff>165100</xdr:colOff>
      <xdr:row>37</xdr:row>
      <xdr:rowOff>123770</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365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114897</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458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43098</xdr:rowOff>
    </xdr:from>
    <xdr:to>
      <xdr:col>6</xdr:col>
      <xdr:colOff>38100</xdr:colOff>
      <xdr:row>37</xdr:row>
      <xdr:rowOff>144698</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386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135825</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479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63930</xdr:rowOff>
    </xdr:from>
    <xdr:to>
      <xdr:col>24</xdr:col>
      <xdr:colOff>62865</xdr:colOff>
      <xdr:row>58</xdr:row>
      <xdr:rowOff>124443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807880"/>
          <a:ext cx="1270" cy="12606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128270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72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124443</xdr:rowOff>
    </xdr:from>
    <xdr:to>
      <xdr:col>24</xdr:col>
      <xdr:colOff>152400</xdr:colOff>
      <xdr:row>58</xdr:row>
      <xdr:rowOff>124443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68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10607</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83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63930</xdr:rowOff>
    </xdr:from>
    <xdr:to>
      <xdr:col>24</xdr:col>
      <xdr:colOff>152400</xdr:colOff>
      <xdr:row>51</xdr:row>
      <xdr:rowOff>63930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807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122955</xdr:rowOff>
    </xdr:from>
    <xdr:to>
      <xdr:col>24</xdr:col>
      <xdr:colOff>63500</xdr:colOff>
      <xdr:row>57</xdr:row>
      <xdr:rowOff>142566</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95605"/>
          <a:ext cx="838200" cy="19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55473</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6566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32596</xdr:rowOff>
    </xdr:from>
    <xdr:to>
      <xdr:col>24</xdr:col>
      <xdr:colOff>114300</xdr:colOff>
      <xdr:row>57</xdr:row>
      <xdr:rowOff>134196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0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142566</xdr:rowOff>
    </xdr:from>
    <xdr:to>
      <xdr:col>19</xdr:col>
      <xdr:colOff>177800</xdr:colOff>
      <xdr:row>57</xdr:row>
      <xdr:rowOff>167191</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915216"/>
          <a:ext cx="889000" cy="24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39965</xdr:rowOff>
    </xdr:from>
    <xdr:to>
      <xdr:col>20</xdr:col>
      <xdr:colOff>38100</xdr:colOff>
      <xdr:row>57</xdr:row>
      <xdr:rowOff>141565</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158092</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878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158845</xdr:rowOff>
    </xdr:from>
    <xdr:to>
      <xdr:col>15</xdr:col>
      <xdr:colOff>50800</xdr:colOff>
      <xdr:row>57</xdr:row>
      <xdr:rowOff>167191</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9931495"/>
          <a:ext cx="889000" cy="8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51036</xdr:rowOff>
    </xdr:from>
    <xdr:to>
      <xdr:col>15</xdr:col>
      <xdr:colOff>101600</xdr:colOff>
      <xdr:row>57</xdr:row>
      <xdr:rowOff>152636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169163</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98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158845</xdr:rowOff>
    </xdr:from>
    <xdr:to>
      <xdr:col>10</xdr:col>
      <xdr:colOff>114300</xdr:colOff>
      <xdr:row>58</xdr:row>
      <xdr:rowOff>19977</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931495"/>
          <a:ext cx="889000" cy="32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52546</xdr:rowOff>
    </xdr:from>
    <xdr:to>
      <xdr:col>10</xdr:col>
      <xdr:colOff>165100</xdr:colOff>
      <xdr:row>57</xdr:row>
      <xdr:rowOff>154146</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170673</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600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79697</xdr:rowOff>
    </xdr:from>
    <xdr:to>
      <xdr:col>6</xdr:col>
      <xdr:colOff>38100</xdr:colOff>
      <xdr:row>58</xdr:row>
      <xdr:rowOff>9847</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26374</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72155</xdr:rowOff>
    </xdr:from>
    <xdr:to>
      <xdr:col>24</xdr:col>
      <xdr:colOff>114300</xdr:colOff>
      <xdr:row>58</xdr:row>
      <xdr:rowOff>2305</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4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50582</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823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195,255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91766</xdr:rowOff>
    </xdr:from>
    <xdr:to>
      <xdr:col>20</xdr:col>
      <xdr:colOff>38100</xdr:colOff>
      <xdr:row>58</xdr:row>
      <xdr:rowOff>21916</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64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13043</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571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116391</xdr:rowOff>
    </xdr:from>
    <xdr:to>
      <xdr:col>15</xdr:col>
      <xdr:colOff>101600</xdr:colOff>
      <xdr:row>58</xdr:row>
      <xdr:rowOff>46541</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89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37668</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981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108045</xdr:rowOff>
    </xdr:from>
    <xdr:to>
      <xdr:col>10</xdr:col>
      <xdr:colOff>165100</xdr:colOff>
      <xdr:row>58</xdr:row>
      <xdr:rowOff>38195</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8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29322</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9734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140627</xdr:rowOff>
    </xdr:from>
    <xdr:to>
      <xdr:col>6</xdr:col>
      <xdr:colOff>38100</xdr:colOff>
      <xdr:row>58</xdr:row>
      <xdr:rowOff>70777</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913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61904</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10006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54748</xdr:rowOff>
    </xdr:from>
    <xdr:to>
      <xdr:col>24</xdr:col>
      <xdr:colOff>62865</xdr:colOff>
      <xdr:row>78</xdr:row>
      <xdr:rowOff>139069</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399148"/>
          <a:ext cx="1270" cy="11130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142896</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59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139069</xdr:rowOff>
    </xdr:from>
    <xdr:to>
      <xdr:col>24</xdr:col>
      <xdr:colOff>152400</xdr:colOff>
      <xdr:row>78</xdr:row>
      <xdr:rowOff>139069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2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1425</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74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54748</xdr:rowOff>
    </xdr:from>
    <xdr:to>
      <xdr:col>24</xdr:col>
      <xdr:colOff>152400</xdr:colOff>
      <xdr:row>72</xdr:row>
      <xdr:rowOff>54748</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39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50323</xdr:rowOff>
    </xdr:from>
    <xdr:to>
      <xdr:col>24</xdr:col>
      <xdr:colOff>63500</xdr:colOff>
      <xdr:row>78</xdr:row>
      <xdr:rowOff>57102</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23423"/>
          <a:ext cx="838200" cy="6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169412</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996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146535</xdr:rowOff>
    </xdr:from>
    <xdr:to>
      <xdr:col>24</xdr:col>
      <xdr:colOff>114300</xdr:colOff>
      <xdr:row>78</xdr:row>
      <xdr:rowOff>76685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50323</xdr:rowOff>
    </xdr:from>
    <xdr:to>
      <xdr:col>19</xdr:col>
      <xdr:colOff>177800</xdr:colOff>
      <xdr:row>78</xdr:row>
      <xdr:rowOff>112427</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23423"/>
          <a:ext cx="889000" cy="621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136796</xdr:rowOff>
    </xdr:from>
    <xdr:to>
      <xdr:col>20</xdr:col>
      <xdr:colOff>38100</xdr:colOff>
      <xdr:row>78</xdr:row>
      <xdr:rowOff>66946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38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83473</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113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112427</xdr:rowOff>
    </xdr:from>
    <xdr:to>
      <xdr:col>15</xdr:col>
      <xdr:colOff>50800</xdr:colOff>
      <xdr:row>78</xdr:row>
      <xdr:rowOff>121197</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85527"/>
          <a:ext cx="889000" cy="8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127022</xdr:rowOff>
    </xdr:from>
    <xdr:to>
      <xdr:col>15</xdr:col>
      <xdr:colOff>101600</xdr:colOff>
      <xdr:row>78</xdr:row>
      <xdr:rowOff>57172</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2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73699</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03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116487</xdr:rowOff>
    </xdr:from>
    <xdr:to>
      <xdr:col>10</xdr:col>
      <xdr:colOff>114300</xdr:colOff>
      <xdr:row>78</xdr:row>
      <xdr:rowOff>121197</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a:off x="1130300" y="13489587"/>
          <a:ext cx="889000" cy="4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144281</xdr:rowOff>
    </xdr:from>
    <xdr:to>
      <xdr:col>10</xdr:col>
      <xdr:colOff>165100</xdr:colOff>
      <xdr:row>78</xdr:row>
      <xdr:rowOff>74431</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45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90958</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21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150955</xdr:rowOff>
    </xdr:from>
    <xdr:to>
      <xdr:col>6</xdr:col>
      <xdr:colOff>38100</xdr:colOff>
      <xdr:row>78</xdr:row>
      <xdr:rowOff>81105</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5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97632</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27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6302</xdr:rowOff>
    </xdr:from>
    <xdr:to>
      <xdr:col>24</xdr:col>
      <xdr:colOff>114300</xdr:colOff>
      <xdr:row>78</xdr:row>
      <xdr:rowOff>107902</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79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124961</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26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170973</xdr:rowOff>
    </xdr:from>
    <xdr:to>
      <xdr:col>20</xdr:col>
      <xdr:colOff>38100</xdr:colOff>
      <xdr:row>78</xdr:row>
      <xdr:rowOff>101123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72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92250</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465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61627</xdr:rowOff>
    </xdr:from>
    <xdr:to>
      <xdr:col>15</xdr:col>
      <xdr:colOff>101600</xdr:colOff>
      <xdr:row>78</xdr:row>
      <xdr:rowOff>163227</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34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154354</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5274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70397</xdr:rowOff>
    </xdr:from>
    <xdr:to>
      <xdr:col>10</xdr:col>
      <xdr:colOff>165100</xdr:colOff>
      <xdr:row>79</xdr:row>
      <xdr:rowOff>547</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43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163124</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362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65687</xdr:rowOff>
    </xdr:from>
    <xdr:to>
      <xdr:col>6</xdr:col>
      <xdr:colOff>38100</xdr:colOff>
      <xdr:row>78</xdr:row>
      <xdr:rowOff>167287</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38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158414</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315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168380</xdr:rowOff>
    </xdr:from>
    <xdr:to>
      <xdr:col>24</xdr:col>
      <xdr:colOff>62865</xdr:colOff>
      <xdr:row>99</xdr:row>
      <xdr:rowOff>2136</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98880"/>
          <a:ext cx="1270" cy="1376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5963</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79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2136</xdr:rowOff>
    </xdr:from>
    <xdr:to>
      <xdr:col>24</xdr:col>
      <xdr:colOff>152400</xdr:colOff>
      <xdr:row>99</xdr:row>
      <xdr:rowOff>2136</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75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115057</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74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744,945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168380</xdr:rowOff>
    </xdr:from>
    <xdr:to>
      <xdr:col>24</xdr:col>
      <xdr:colOff>152400</xdr:colOff>
      <xdr:row>90</xdr:row>
      <xdr:rowOff>168380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98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99</xdr:row>
      <xdr:rowOff>2136</xdr:rowOff>
    </xdr:from>
    <xdr:to>
      <xdr:col>24</xdr:col>
      <xdr:colOff>63500</xdr:colOff>
      <xdr:row>99</xdr:row>
      <xdr:rowOff>4178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975686"/>
          <a:ext cx="838200" cy="2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58275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6889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35398</xdr:rowOff>
    </xdr:from>
    <xdr:to>
      <xdr:col>24</xdr:col>
      <xdr:colOff>114300</xdr:colOff>
      <xdr:row>98</xdr:row>
      <xdr:rowOff>136998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837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167714</xdr:rowOff>
    </xdr:from>
    <xdr:to>
      <xdr:col>19</xdr:col>
      <xdr:colOff>177800</xdr:colOff>
      <xdr:row>99</xdr:row>
      <xdr:rowOff>4178</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969814"/>
          <a:ext cx="889000" cy="7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40001</xdr:rowOff>
    </xdr:from>
    <xdr:to>
      <xdr:col>20</xdr:col>
      <xdr:colOff>38100</xdr:colOff>
      <xdr:row>98</xdr:row>
      <xdr:rowOff>141601</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842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158128</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617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161536</xdr:rowOff>
    </xdr:from>
    <xdr:to>
      <xdr:col>15</xdr:col>
      <xdr:colOff>50800</xdr:colOff>
      <xdr:row>98</xdr:row>
      <xdr:rowOff>167714</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963636"/>
          <a:ext cx="889000" cy="6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37043</xdr:rowOff>
    </xdr:from>
    <xdr:to>
      <xdr:col>15</xdr:col>
      <xdr:colOff>101600</xdr:colOff>
      <xdr:row>98</xdr:row>
      <xdr:rowOff>138643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839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155170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614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161536</xdr:rowOff>
    </xdr:from>
    <xdr:to>
      <xdr:col>10</xdr:col>
      <xdr:colOff>114300</xdr:colOff>
      <xdr:row>98</xdr:row>
      <xdr:rowOff>170340</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963636"/>
          <a:ext cx="889000" cy="8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35192</xdr:rowOff>
    </xdr:from>
    <xdr:to>
      <xdr:col>10</xdr:col>
      <xdr:colOff>165100</xdr:colOff>
      <xdr:row>98</xdr:row>
      <xdr:rowOff>136792</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837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153319</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612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45312</xdr:rowOff>
    </xdr:from>
    <xdr:to>
      <xdr:col>6</xdr:col>
      <xdr:colOff>38100</xdr:colOff>
      <xdr:row>98</xdr:row>
      <xdr:rowOff>146912</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84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163439</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622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122786</xdr:rowOff>
    </xdr:from>
    <xdr:to>
      <xdr:col>24</xdr:col>
      <xdr:colOff>114300</xdr:colOff>
      <xdr:row>99</xdr:row>
      <xdr:rowOff>52936</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924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98</xdr:row>
      <xdr:rowOff>37713</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839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124828</xdr:rowOff>
    </xdr:from>
    <xdr:to>
      <xdr:col>20</xdr:col>
      <xdr:colOff>38100</xdr:colOff>
      <xdr:row>99</xdr:row>
      <xdr:rowOff>54978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926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99</xdr:row>
      <xdr:rowOff>46105</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7019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116914</xdr:rowOff>
    </xdr:from>
    <xdr:to>
      <xdr:col>15</xdr:col>
      <xdr:colOff>101600</xdr:colOff>
      <xdr:row>99</xdr:row>
      <xdr:rowOff>47064</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919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99</xdr:row>
      <xdr:rowOff>38191</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701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110736</xdr:rowOff>
    </xdr:from>
    <xdr:to>
      <xdr:col>10</xdr:col>
      <xdr:colOff>165100</xdr:colOff>
      <xdr:row>99</xdr:row>
      <xdr:rowOff>40886</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912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32013</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7005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119540</xdr:rowOff>
    </xdr:from>
    <xdr:to>
      <xdr:col>6</xdr:col>
      <xdr:colOff>38100</xdr:colOff>
      <xdr:row>99</xdr:row>
      <xdr:rowOff>49690</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92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40817</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7014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64162</xdr:rowOff>
    </xdr:from>
    <xdr:to>
      <xdr:col>54</xdr:col>
      <xdr:colOff>189865</xdr:colOff>
      <xdr:row>39</xdr:row>
      <xdr:rowOff>21379</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207662"/>
          <a:ext cx="1270" cy="1500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25206</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711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21379</xdr:rowOff>
    </xdr:from>
    <xdr:to>
      <xdr:col>55</xdr:col>
      <xdr:colOff>88900</xdr:colOff>
      <xdr:row>39</xdr:row>
      <xdr:rowOff>21379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70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10839</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82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64162</xdr:rowOff>
    </xdr:from>
    <xdr:to>
      <xdr:col>55</xdr:col>
      <xdr:colOff>88900</xdr:colOff>
      <xdr:row>30</xdr:row>
      <xdr:rowOff>64162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20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139855</xdr:rowOff>
    </xdr:from>
    <xdr:to>
      <xdr:col>55</xdr:col>
      <xdr:colOff>0</xdr:colOff>
      <xdr:row>37</xdr:row>
      <xdr:rowOff>163528</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483505"/>
          <a:ext cx="838200" cy="23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89240</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2614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66363</xdr:rowOff>
    </xdr:from>
    <xdr:to>
      <xdr:col>55</xdr:col>
      <xdr:colOff>50800</xdr:colOff>
      <xdr:row>37</xdr:row>
      <xdr:rowOff>167963</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410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149417</xdr:rowOff>
    </xdr:from>
    <xdr:to>
      <xdr:col>50</xdr:col>
      <xdr:colOff>114300</xdr:colOff>
      <xdr:row>37</xdr:row>
      <xdr:rowOff>163528</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8750300" y="6493067"/>
          <a:ext cx="889000" cy="14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82540</xdr:rowOff>
    </xdr:from>
    <xdr:to>
      <xdr:col>50</xdr:col>
      <xdr:colOff>165100</xdr:colOff>
      <xdr:row>38</xdr:row>
      <xdr:rowOff>12690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42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29217</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2014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149417</xdr:rowOff>
    </xdr:from>
    <xdr:to>
      <xdr:col>45</xdr:col>
      <xdr:colOff>177800</xdr:colOff>
      <xdr:row>37</xdr:row>
      <xdr:rowOff>156727</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493067"/>
          <a:ext cx="889000" cy="7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70909</xdr:rowOff>
    </xdr:from>
    <xdr:to>
      <xdr:col>46</xdr:col>
      <xdr:colOff>38100</xdr:colOff>
      <xdr:row>38</xdr:row>
      <xdr:rowOff>1059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17586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189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156727</xdr:rowOff>
    </xdr:from>
    <xdr:to>
      <xdr:col>41</xdr:col>
      <xdr:colOff>50800</xdr:colOff>
      <xdr:row>38</xdr:row>
      <xdr:rowOff>19517</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flipV="1">
          <a:off x="6972300" y="6500377"/>
          <a:ext cx="889000" cy="34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95146</xdr:rowOff>
    </xdr:from>
    <xdr:to>
      <xdr:col>41</xdr:col>
      <xdr:colOff>101600</xdr:colOff>
      <xdr:row>38</xdr:row>
      <xdr:rowOff>25296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41823</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2140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104339</xdr:rowOff>
    </xdr:from>
    <xdr:to>
      <xdr:col>36</xdr:col>
      <xdr:colOff>165100</xdr:colOff>
      <xdr:row>38</xdr:row>
      <xdr:rowOff>34489</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51016</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2232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89055</xdr:rowOff>
    </xdr:from>
    <xdr:to>
      <xdr:col>55</xdr:col>
      <xdr:colOff>50800</xdr:colOff>
      <xdr:row>38</xdr:row>
      <xdr:rowOff>19205</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432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67482</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411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112728</xdr:rowOff>
    </xdr:from>
    <xdr:to>
      <xdr:col>50</xdr:col>
      <xdr:colOff>165100</xdr:colOff>
      <xdr:row>38</xdr:row>
      <xdr:rowOff>42878</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456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34005</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549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98617</xdr:rowOff>
    </xdr:from>
    <xdr:to>
      <xdr:col>46</xdr:col>
      <xdr:colOff>38100</xdr:colOff>
      <xdr:row>38</xdr:row>
      <xdr:rowOff>28767</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442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19894</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534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105927</xdr:rowOff>
    </xdr:from>
    <xdr:to>
      <xdr:col>41</xdr:col>
      <xdr:colOff>101600</xdr:colOff>
      <xdr:row>38</xdr:row>
      <xdr:rowOff>36077</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449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27205</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542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140167</xdr:rowOff>
    </xdr:from>
    <xdr:to>
      <xdr:col>36</xdr:col>
      <xdr:colOff>165100</xdr:colOff>
      <xdr:row>38</xdr:row>
      <xdr:rowOff>70317</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483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61444</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576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135851</xdr:rowOff>
    </xdr:from>
    <xdr:to>
      <xdr:col>54</xdr:col>
      <xdr:colOff>189865</xdr:colOff>
      <xdr:row>59</xdr:row>
      <xdr:rowOff>32564</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536901"/>
          <a:ext cx="1270" cy="16112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36391</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51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32564</xdr:rowOff>
    </xdr:from>
    <xdr:to>
      <xdr:col>55</xdr:col>
      <xdr:colOff>88900</xdr:colOff>
      <xdr:row>59</xdr:row>
      <xdr:rowOff>32564</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481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82528</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312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4,260,103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135851</xdr:rowOff>
    </xdr:from>
    <xdr:to>
      <xdr:col>55</xdr:col>
      <xdr:colOff>88900</xdr:colOff>
      <xdr:row>49</xdr:row>
      <xdr:rowOff>135851</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536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139191</xdr:rowOff>
    </xdr:from>
    <xdr:to>
      <xdr:col>55</xdr:col>
      <xdr:colOff>0</xdr:colOff>
      <xdr:row>58</xdr:row>
      <xdr:rowOff>144874</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911841"/>
          <a:ext cx="838200" cy="177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41276</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9853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62849</xdr:rowOff>
    </xdr:from>
    <xdr:to>
      <xdr:col>55</xdr:col>
      <xdr:colOff>50800</xdr:colOff>
      <xdr:row>58</xdr:row>
      <xdr:rowOff>164449</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144874</xdr:rowOff>
    </xdr:from>
    <xdr:to>
      <xdr:col>50</xdr:col>
      <xdr:colOff>114300</xdr:colOff>
      <xdr:row>58</xdr:row>
      <xdr:rowOff>157114</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10088974"/>
          <a:ext cx="889000" cy="1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61628</xdr:rowOff>
    </xdr:from>
    <xdr:to>
      <xdr:col>50</xdr:col>
      <xdr:colOff>165100</xdr:colOff>
      <xdr:row>58</xdr:row>
      <xdr:rowOff>163228</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8305</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7809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126284</xdr:rowOff>
    </xdr:from>
    <xdr:to>
      <xdr:col>45</xdr:col>
      <xdr:colOff>177800</xdr:colOff>
      <xdr:row>58</xdr:row>
      <xdr:rowOff>157114</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10070384"/>
          <a:ext cx="889000" cy="30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54163</xdr:rowOff>
    </xdr:from>
    <xdr:to>
      <xdr:col>46</xdr:col>
      <xdr:colOff>38100</xdr:colOff>
      <xdr:row>58</xdr:row>
      <xdr:rowOff>155763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840</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773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72768</xdr:rowOff>
    </xdr:from>
    <xdr:to>
      <xdr:col>41</xdr:col>
      <xdr:colOff>50800</xdr:colOff>
      <xdr:row>58</xdr:row>
      <xdr:rowOff>126284</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10016868"/>
          <a:ext cx="889000" cy="53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53869</xdr:rowOff>
    </xdr:from>
    <xdr:to>
      <xdr:col>41</xdr:col>
      <xdr:colOff>101600</xdr:colOff>
      <xdr:row>58</xdr:row>
      <xdr:rowOff>155469</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546</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773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58245</xdr:rowOff>
    </xdr:from>
    <xdr:to>
      <xdr:col>36</xdr:col>
      <xdr:colOff>165100</xdr:colOff>
      <xdr:row>58</xdr:row>
      <xdr:rowOff>159845</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1000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150972</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10095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88391</xdr:rowOff>
    </xdr:from>
    <xdr:to>
      <xdr:col>55</xdr:col>
      <xdr:colOff>50800</xdr:colOff>
      <xdr:row>58</xdr:row>
      <xdr:rowOff>18541</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861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111268</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712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651,336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94074</xdr:rowOff>
    </xdr:from>
    <xdr:to>
      <xdr:col>50</xdr:col>
      <xdr:colOff>165100</xdr:colOff>
      <xdr:row>59</xdr:row>
      <xdr:rowOff>24224</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10038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15351</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130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106314</xdr:rowOff>
    </xdr:from>
    <xdr:to>
      <xdr:col>46</xdr:col>
      <xdr:colOff>38100</xdr:colOff>
      <xdr:row>59</xdr:row>
      <xdr:rowOff>36464</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10050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59</xdr:row>
      <xdr:rowOff>27591</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143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75484</xdr:rowOff>
    </xdr:from>
    <xdr:to>
      <xdr:col>41</xdr:col>
      <xdr:colOff>101600</xdr:colOff>
      <xdr:row>59</xdr:row>
      <xdr:rowOff>5634</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10019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168211</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10112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21968</xdr:rowOff>
    </xdr:from>
    <xdr:to>
      <xdr:col>36</xdr:col>
      <xdr:colOff>165100</xdr:colOff>
      <xdr:row>58</xdr:row>
      <xdr:rowOff>123568</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966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140095</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741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119349</xdr:rowOff>
    </xdr:from>
    <xdr:to>
      <xdr:col>54</xdr:col>
      <xdr:colOff>189865</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92299"/>
          <a:ext cx="1270" cy="1220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158953</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3205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66026</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675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2,669,511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119349</xdr:rowOff>
    </xdr:from>
    <xdr:to>
      <xdr:col>55</xdr:col>
      <xdr:colOff>88900</xdr:colOff>
      <xdr:row>71</xdr:row>
      <xdr:rowOff>119349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92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77380</xdr:rowOff>
    </xdr:from>
    <xdr:to>
      <xdr:col>55</xdr:col>
      <xdr:colOff>0</xdr:colOff>
      <xdr:row>78</xdr:row>
      <xdr:rowOff>103208</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flipV="1">
          <a:off x="9639300" y="13279030"/>
          <a:ext cx="838200" cy="197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31954</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4050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53527</xdr:rowOff>
    </xdr:from>
    <xdr:to>
      <xdr:col>55</xdr:col>
      <xdr:colOff>50800</xdr:colOff>
      <xdr:row>78</xdr:row>
      <xdr:rowOff>155127</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426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103208</xdr:rowOff>
    </xdr:from>
    <xdr:to>
      <xdr:col>50</xdr:col>
      <xdr:colOff>114300</xdr:colOff>
      <xdr:row>78</xdr:row>
      <xdr:rowOff>126202</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8750300" y="13476308"/>
          <a:ext cx="889000" cy="229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57054</xdr:rowOff>
    </xdr:from>
    <xdr:to>
      <xdr:col>50</xdr:col>
      <xdr:colOff>165100</xdr:colOff>
      <xdr:row>78</xdr:row>
      <xdr:rowOff>158654</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43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149781</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522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101459</xdr:rowOff>
    </xdr:from>
    <xdr:to>
      <xdr:col>45</xdr:col>
      <xdr:colOff>177800</xdr:colOff>
      <xdr:row>78</xdr:row>
      <xdr:rowOff>126202</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3474559"/>
          <a:ext cx="889000" cy="24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53000</xdr:rowOff>
    </xdr:from>
    <xdr:to>
      <xdr:col>46</xdr:col>
      <xdr:colOff>38100</xdr:colOff>
      <xdr:row>78</xdr:row>
      <xdr:rowOff>154600</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42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171127</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201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61784</xdr:rowOff>
    </xdr:from>
    <xdr:to>
      <xdr:col>41</xdr:col>
      <xdr:colOff>50800</xdr:colOff>
      <xdr:row>78</xdr:row>
      <xdr:rowOff>101459</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434884"/>
          <a:ext cx="889000" cy="39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45500</xdr:rowOff>
    </xdr:from>
    <xdr:to>
      <xdr:col>41</xdr:col>
      <xdr:colOff>101600</xdr:colOff>
      <xdr:row>78</xdr:row>
      <xdr:rowOff>147100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41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163627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193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35658</xdr:rowOff>
    </xdr:from>
    <xdr:to>
      <xdr:col>36</xdr:col>
      <xdr:colOff>165100</xdr:colOff>
      <xdr:row>78</xdr:row>
      <xdr:rowOff>137258</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408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78</xdr:row>
      <xdr:rowOff>128385</xdr:rowOff>
    </xdr:from>
    <xdr:ext cx="59901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672795" y="13501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26580</xdr:rowOff>
    </xdr:from>
    <xdr:to>
      <xdr:col>55</xdr:col>
      <xdr:colOff>50800</xdr:colOff>
      <xdr:row>77</xdr:row>
      <xdr:rowOff>128180</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22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49457</xdr:rowOff>
    </xdr:from>
    <xdr:ext cx="599010"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079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511,309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52408</xdr:rowOff>
    </xdr:from>
    <xdr:to>
      <xdr:col>50</xdr:col>
      <xdr:colOff>165100</xdr:colOff>
      <xdr:row>78</xdr:row>
      <xdr:rowOff>154008</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425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170535</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2111" y="13200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75402</xdr:rowOff>
    </xdr:from>
    <xdr:to>
      <xdr:col>46</xdr:col>
      <xdr:colOff>38100</xdr:colOff>
      <xdr:row>79</xdr:row>
      <xdr:rowOff>5552</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448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168129</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83111" y="13541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50659</xdr:rowOff>
    </xdr:from>
    <xdr:to>
      <xdr:col>41</xdr:col>
      <xdr:colOff>101600</xdr:colOff>
      <xdr:row>78</xdr:row>
      <xdr:rowOff>152259</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423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143386</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94111" y="13516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10984</xdr:rowOff>
    </xdr:from>
    <xdr:to>
      <xdr:col>36</xdr:col>
      <xdr:colOff>165100</xdr:colOff>
      <xdr:row>78</xdr:row>
      <xdr:rowOff>112584</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384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129111</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672795" y="13159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a:extLst>
            <a:ext uri="{FF2B5EF4-FFF2-40B4-BE49-F238E27FC236}">
              <a16:creationId xmlns:a16="http://schemas.microsoft.com/office/drawing/2014/main" id="{00000000-0008-0000-06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78663</xdr:rowOff>
    </xdr:from>
    <xdr:to>
      <xdr:col>54</xdr:col>
      <xdr:colOff>189865</xdr:colOff>
      <xdr:row>98</xdr:row>
      <xdr:rowOff>139700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10475595" y="15509163"/>
          <a:ext cx="1270" cy="14326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3" name="普通建設事業費 （ うち更新整備　）最小値テキスト">
          <a:extLst>
            <a:ext uri="{FF2B5EF4-FFF2-40B4-BE49-F238E27FC236}">
              <a16:creationId xmlns:a16="http://schemas.microsoft.com/office/drawing/2014/main" id="{00000000-0008-0000-0600-0000C5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25340</xdr:rowOff>
    </xdr:from>
    <xdr:ext cx="690189" cy="259045"/>
    <xdr:sp macro="" textlink="">
      <xdr:nvSpPr>
        <xdr:cNvPr id="455" name="普通建設事業費 （ うち更新整備　）最大値テキスト">
          <a:extLst>
            <a:ext uri="{FF2B5EF4-FFF2-40B4-BE49-F238E27FC236}">
              <a16:creationId xmlns:a16="http://schemas.microsoft.com/office/drawing/2014/main" id="{00000000-0008-0000-0600-0000C7010000}"/>
            </a:ext>
          </a:extLst>
        </xdr:cNvPr>
        <xdr:cNvSpPr txBox="1"/>
      </xdr:nvSpPr>
      <xdr:spPr>
        <a:xfrm>
          <a:off x="10528300" y="152843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1,566,750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78663</xdr:rowOff>
    </xdr:from>
    <xdr:to>
      <xdr:col>55</xdr:col>
      <xdr:colOff>88900</xdr:colOff>
      <xdr:row>90</xdr:row>
      <xdr:rowOff>78663</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5509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50247</xdr:rowOff>
    </xdr:from>
    <xdr:to>
      <xdr:col>55</xdr:col>
      <xdr:colOff>0</xdr:colOff>
      <xdr:row>98</xdr:row>
      <xdr:rowOff>86812</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flipV="1">
          <a:off x="9639300" y="16852347"/>
          <a:ext cx="838200" cy="36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153035</xdr:rowOff>
    </xdr:from>
    <xdr:ext cx="599010" cy="259045"/>
    <xdr:sp macro="" textlink="">
      <xdr:nvSpPr>
        <xdr:cNvPr id="458" name="普通建設事業費 （ うち更新整備　）平均値テキスト">
          <a:extLst>
            <a:ext uri="{FF2B5EF4-FFF2-40B4-BE49-F238E27FC236}">
              <a16:creationId xmlns:a16="http://schemas.microsoft.com/office/drawing/2014/main" id="{00000000-0008-0000-0600-0000CA010000}"/>
            </a:ext>
          </a:extLst>
        </xdr:cNvPr>
        <xdr:cNvSpPr txBox="1"/>
      </xdr:nvSpPr>
      <xdr:spPr>
        <a:xfrm>
          <a:off x="10528300" y="166122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130158</xdr:rowOff>
    </xdr:from>
    <xdr:to>
      <xdr:col>55</xdr:col>
      <xdr:colOff>50800</xdr:colOff>
      <xdr:row>98</xdr:row>
      <xdr:rowOff>60308</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10426700" y="16760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60426</xdr:rowOff>
    </xdr:from>
    <xdr:to>
      <xdr:col>50</xdr:col>
      <xdr:colOff>114300</xdr:colOff>
      <xdr:row>98</xdr:row>
      <xdr:rowOff>86812</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8750300" y="16862526"/>
          <a:ext cx="889000" cy="26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133057</xdr:rowOff>
    </xdr:from>
    <xdr:to>
      <xdr:col>50</xdr:col>
      <xdr:colOff>165100</xdr:colOff>
      <xdr:row>98</xdr:row>
      <xdr:rowOff>63207</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88500" y="16763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79734</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339795" y="16538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57885</xdr:rowOff>
    </xdr:from>
    <xdr:to>
      <xdr:col>45</xdr:col>
      <xdr:colOff>177800</xdr:colOff>
      <xdr:row>98</xdr:row>
      <xdr:rowOff>60426</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7861300" y="16859985"/>
          <a:ext cx="889000" cy="2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117070</xdr:rowOff>
    </xdr:from>
    <xdr:to>
      <xdr:col>46</xdr:col>
      <xdr:colOff>38100</xdr:colOff>
      <xdr:row>98</xdr:row>
      <xdr:rowOff>47220</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8699500" y="16747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63747</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450795" y="16522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142328</xdr:rowOff>
    </xdr:from>
    <xdr:to>
      <xdr:col>41</xdr:col>
      <xdr:colOff>50800</xdr:colOff>
      <xdr:row>98</xdr:row>
      <xdr:rowOff>57885</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a:off x="6972300" y="16772978"/>
          <a:ext cx="889000" cy="87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126340</xdr:rowOff>
    </xdr:from>
    <xdr:to>
      <xdr:col>41</xdr:col>
      <xdr:colOff>101600</xdr:colOff>
      <xdr:row>98</xdr:row>
      <xdr:rowOff>56490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7810500" y="16756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73017</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7561795" y="16532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143616</xdr:rowOff>
    </xdr:from>
    <xdr:to>
      <xdr:col>36</xdr:col>
      <xdr:colOff>165100</xdr:colOff>
      <xdr:row>98</xdr:row>
      <xdr:rowOff>73766</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6921500" y="16774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64893</xdr:rowOff>
    </xdr:from>
    <xdr:ext cx="59901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672795" y="16866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170897</xdr:rowOff>
    </xdr:from>
    <xdr:to>
      <xdr:col>55</xdr:col>
      <xdr:colOff>50800</xdr:colOff>
      <xdr:row>98</xdr:row>
      <xdr:rowOff>101047</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10426700" y="16801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108586</xdr:rowOff>
    </xdr:from>
    <xdr:ext cx="534377" cy="259045"/>
    <xdr:sp macro="" textlink="">
      <xdr:nvSpPr>
        <xdr:cNvPr id="477" name="普通建設事業費 （ うち更新整備　）該当値テキスト">
          <a:extLst>
            <a:ext uri="{FF2B5EF4-FFF2-40B4-BE49-F238E27FC236}">
              <a16:creationId xmlns:a16="http://schemas.microsoft.com/office/drawing/2014/main" id="{00000000-0008-0000-0600-0000DD010000}"/>
            </a:ext>
          </a:extLst>
        </xdr:cNvPr>
        <xdr:cNvSpPr txBox="1"/>
      </xdr:nvSpPr>
      <xdr:spPr>
        <a:xfrm>
          <a:off x="10528300" y="16739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36012</xdr:rowOff>
    </xdr:from>
    <xdr:to>
      <xdr:col>50</xdr:col>
      <xdr:colOff>165100</xdr:colOff>
      <xdr:row>98</xdr:row>
      <xdr:rowOff>137612</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88500" y="1683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128739</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372111" y="16930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9626</xdr:rowOff>
    </xdr:from>
    <xdr:to>
      <xdr:col>46</xdr:col>
      <xdr:colOff>38100</xdr:colOff>
      <xdr:row>98</xdr:row>
      <xdr:rowOff>111226</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699500" y="16811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102353</xdr:rowOff>
    </xdr:from>
    <xdr:ext cx="534377"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483111" y="16904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7085</xdr:rowOff>
    </xdr:from>
    <xdr:to>
      <xdr:col>41</xdr:col>
      <xdr:colOff>101600</xdr:colOff>
      <xdr:row>98</xdr:row>
      <xdr:rowOff>108685</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810500" y="16809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99812</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594111" y="169019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91528</xdr:rowOff>
    </xdr:from>
    <xdr:to>
      <xdr:col>36</xdr:col>
      <xdr:colOff>165100</xdr:colOff>
      <xdr:row>98</xdr:row>
      <xdr:rowOff>21678</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6921500" y="16722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38205</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672795" y="164974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31</xdr:row>
      <xdr:rowOff>21970</xdr:rowOff>
    </xdr:from>
    <xdr:ext cx="685572"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760428" y="5336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38299</xdr:rowOff>
    </xdr:from>
    <xdr:ext cx="685572"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760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147062</xdr:rowOff>
    </xdr:from>
    <xdr:to>
      <xdr:col>85</xdr:col>
      <xdr:colOff>126364</xdr:colOff>
      <xdr:row>39</xdr:row>
      <xdr:rowOff>98878</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290562"/>
          <a:ext cx="1269" cy="14948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128416</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81496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93739</xdr:rowOff>
    </xdr:from>
    <xdr:ext cx="690189"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065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1,373,237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147062</xdr:rowOff>
    </xdr:from>
    <xdr:to>
      <xdr:col>86</xdr:col>
      <xdr:colOff>25400</xdr:colOff>
      <xdr:row>30</xdr:row>
      <xdr:rowOff>147062</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290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49746</xdr:rowOff>
    </xdr:from>
    <xdr:to>
      <xdr:col>85</xdr:col>
      <xdr:colOff>127000</xdr:colOff>
      <xdr:row>39</xdr:row>
      <xdr:rowOff>80883</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736296"/>
          <a:ext cx="838200" cy="311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1416</xdr:rowOff>
    </xdr:from>
    <xdr:ext cx="534377"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6879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22989</xdr:rowOff>
    </xdr:from>
    <xdr:to>
      <xdr:col>85</xdr:col>
      <xdr:colOff>177800</xdr:colOff>
      <xdr:row>39</xdr:row>
      <xdr:rowOff>124589</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70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80883</xdr:rowOff>
    </xdr:from>
    <xdr:to>
      <xdr:col>81</xdr:col>
      <xdr:colOff>50800</xdr:colOff>
      <xdr:row>39</xdr:row>
      <xdr:rowOff>96719</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4592300" y="6767433"/>
          <a:ext cx="889000" cy="15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39</xdr:row>
      <xdr:rowOff>27194</xdr:rowOff>
    </xdr:from>
    <xdr:to>
      <xdr:col>81</xdr:col>
      <xdr:colOff>101600</xdr:colOff>
      <xdr:row>39</xdr:row>
      <xdr:rowOff>128794</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713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145321</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488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77650</xdr:rowOff>
    </xdr:from>
    <xdr:to>
      <xdr:col>76</xdr:col>
      <xdr:colOff>114300</xdr:colOff>
      <xdr:row>39</xdr:row>
      <xdr:rowOff>96719</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764200"/>
          <a:ext cx="889000" cy="19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29631</xdr:rowOff>
    </xdr:from>
    <xdr:to>
      <xdr:col>76</xdr:col>
      <xdr:colOff>165100</xdr:colOff>
      <xdr:row>39</xdr:row>
      <xdr:rowOff>131231</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716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147758</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491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18861</xdr:rowOff>
    </xdr:from>
    <xdr:to>
      <xdr:col>71</xdr:col>
      <xdr:colOff>177800</xdr:colOff>
      <xdr:row>39</xdr:row>
      <xdr:rowOff>77650</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705411"/>
          <a:ext cx="889000" cy="58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27822</xdr:rowOff>
    </xdr:from>
    <xdr:to>
      <xdr:col>72</xdr:col>
      <xdr:colOff>38100</xdr:colOff>
      <xdr:row>39</xdr:row>
      <xdr:rowOff>129422</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714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120549</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8070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32256</xdr:rowOff>
    </xdr:from>
    <xdr:to>
      <xdr:col>67</xdr:col>
      <xdr:colOff>101600</xdr:colOff>
      <xdr:row>39</xdr:row>
      <xdr:rowOff>133856</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718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124983</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811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170396</xdr:rowOff>
    </xdr:from>
    <xdr:to>
      <xdr:col>85</xdr:col>
      <xdr:colOff>177800</xdr:colOff>
      <xdr:row>39</xdr:row>
      <xdr:rowOff>100546</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685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129773</xdr:rowOff>
    </xdr:from>
    <xdr:ext cx="534377"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473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30083</xdr:rowOff>
    </xdr:from>
    <xdr:to>
      <xdr:col>81</xdr:col>
      <xdr:colOff>101600</xdr:colOff>
      <xdr:row>39</xdr:row>
      <xdr:rowOff>131683</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716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122810</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14111" y="6809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45919</xdr:rowOff>
    </xdr:from>
    <xdr:to>
      <xdr:col>76</xdr:col>
      <xdr:colOff>165100</xdr:colOff>
      <xdr:row>39</xdr:row>
      <xdr:rowOff>147519</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732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138646</xdr:rowOff>
    </xdr:from>
    <xdr:ext cx="469744"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57428" y="6825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26850</xdr:rowOff>
    </xdr:from>
    <xdr:to>
      <xdr:col>72</xdr:col>
      <xdr:colOff>38100</xdr:colOff>
      <xdr:row>39</xdr:row>
      <xdr:rowOff>128450</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71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144977</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36111" y="6488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139511</xdr:rowOff>
    </xdr:from>
    <xdr:to>
      <xdr:col>67</xdr:col>
      <xdr:colOff>101600</xdr:colOff>
      <xdr:row>39</xdr:row>
      <xdr:rowOff>69661</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654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86188</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47111" y="6429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13317</xdr:rowOff>
    </xdr:from>
    <xdr:to>
      <xdr:col>85</xdr:col>
      <xdr:colOff>126364</xdr:colOff>
      <xdr:row>59</xdr:row>
      <xdr:rowOff>98878</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flipV="1">
          <a:off x="16317595" y="8757267"/>
          <a:ext cx="1269" cy="1457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153505</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269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131444</xdr:rowOff>
    </xdr:from>
    <xdr:ext cx="469744"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85324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13317</xdr:rowOff>
    </xdr:from>
    <xdr:to>
      <xdr:col>86</xdr:col>
      <xdr:colOff>25400</xdr:colOff>
      <xdr:row>51</xdr:row>
      <xdr:rowOff>13317</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8757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70955</xdr:rowOff>
    </xdr:from>
    <xdr:ext cx="249299"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10015055"/>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48078</xdr:rowOff>
    </xdr:from>
    <xdr:to>
      <xdr:col>81</xdr:col>
      <xdr:colOff>101600</xdr:colOff>
      <xdr:row>59</xdr:row>
      <xdr:rowOff>149678</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41221</xdr:rowOff>
    </xdr:from>
    <xdr:to>
      <xdr:col>76</xdr:col>
      <xdr:colOff>165100</xdr:colOff>
      <xdr:row>59</xdr:row>
      <xdr:rowOff>142821</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10156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159348</xdr:rowOff>
    </xdr:from>
    <xdr:ext cx="313932"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35333" y="99319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17054</xdr:rowOff>
    </xdr:from>
    <xdr:to>
      <xdr:col>72</xdr:col>
      <xdr:colOff>38100</xdr:colOff>
      <xdr:row>59</xdr:row>
      <xdr:rowOff>118654</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10132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135181</xdr:rowOff>
    </xdr:from>
    <xdr:ext cx="313932"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46333" y="990783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17381</xdr:rowOff>
    </xdr:from>
    <xdr:to>
      <xdr:col>67</xdr:col>
      <xdr:colOff>101600</xdr:colOff>
      <xdr:row>59</xdr:row>
      <xdr:rowOff>118981</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1013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57</xdr:row>
      <xdr:rowOff>135508</xdr:rowOff>
    </xdr:from>
    <xdr:ext cx="313932"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57333" y="99081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26505</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10142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166205</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21619</xdr:rowOff>
    </xdr:from>
    <xdr:to>
      <xdr:col>85</xdr:col>
      <xdr:colOff>126364</xdr:colOff>
      <xdr:row>79</xdr:row>
      <xdr:rowOff>44450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94569"/>
          <a:ext cx="1269" cy="1394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139746</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6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731,985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21619</xdr:rowOff>
    </xdr:from>
    <xdr:to>
      <xdr:col>86</xdr:col>
      <xdr:colOff>25400</xdr:colOff>
      <xdr:row>71</xdr:row>
      <xdr:rowOff>21619</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9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127967</xdr:rowOff>
    </xdr:from>
    <xdr:to>
      <xdr:col>85</xdr:col>
      <xdr:colOff>127000</xdr:colOff>
      <xdr:row>77</xdr:row>
      <xdr:rowOff>165943</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5481300" y="13329617"/>
          <a:ext cx="838200" cy="37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81839</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1120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58962</xdr:rowOff>
    </xdr:from>
    <xdr:to>
      <xdr:col>85</xdr:col>
      <xdr:colOff>177800</xdr:colOff>
      <xdr:row>77</xdr:row>
      <xdr:rowOff>160562</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165943</xdr:rowOff>
    </xdr:from>
    <xdr:to>
      <xdr:col>81</xdr:col>
      <xdr:colOff>50800</xdr:colOff>
      <xdr:row>78</xdr:row>
      <xdr:rowOff>3003</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4592300" y="13367593"/>
          <a:ext cx="889000" cy="8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62850</xdr:rowOff>
    </xdr:from>
    <xdr:to>
      <xdr:col>81</xdr:col>
      <xdr:colOff>101600</xdr:colOff>
      <xdr:row>77</xdr:row>
      <xdr:rowOff>164450</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9527</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3039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3003</xdr:rowOff>
    </xdr:from>
    <xdr:to>
      <xdr:col>76</xdr:col>
      <xdr:colOff>114300</xdr:colOff>
      <xdr:row>78</xdr:row>
      <xdr:rowOff>25891</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3703300" y="13376103"/>
          <a:ext cx="889000" cy="22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53739</xdr:rowOff>
    </xdr:from>
    <xdr:to>
      <xdr:col>76</xdr:col>
      <xdr:colOff>165100</xdr:colOff>
      <xdr:row>77</xdr:row>
      <xdr:rowOff>155339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416</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030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21138</xdr:rowOff>
    </xdr:from>
    <xdr:to>
      <xdr:col>71</xdr:col>
      <xdr:colOff>177800</xdr:colOff>
      <xdr:row>78</xdr:row>
      <xdr:rowOff>25891</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a:off x="12814300" y="13394238"/>
          <a:ext cx="889000" cy="4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58052</xdr:rowOff>
    </xdr:from>
    <xdr:to>
      <xdr:col>72</xdr:col>
      <xdr:colOff>38100</xdr:colOff>
      <xdr:row>77</xdr:row>
      <xdr:rowOff>159652</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4729</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57947</xdr:rowOff>
    </xdr:from>
    <xdr:to>
      <xdr:col>67</xdr:col>
      <xdr:colOff>101600</xdr:colOff>
      <xdr:row>77</xdr:row>
      <xdr:rowOff>159547</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4624</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77167</xdr:rowOff>
    </xdr:from>
    <xdr:to>
      <xdr:col>85</xdr:col>
      <xdr:colOff>177800</xdr:colOff>
      <xdr:row>78</xdr:row>
      <xdr:rowOff>7317</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3278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55594</xdr:rowOff>
    </xdr:from>
    <xdr:ext cx="599010"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3257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115143</xdr:rowOff>
    </xdr:from>
    <xdr:to>
      <xdr:col>81</xdr:col>
      <xdr:colOff>101600</xdr:colOff>
      <xdr:row>78</xdr:row>
      <xdr:rowOff>45293</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3316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36420</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181795" y="13409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123653</xdr:rowOff>
    </xdr:from>
    <xdr:to>
      <xdr:col>76</xdr:col>
      <xdr:colOff>165100</xdr:colOff>
      <xdr:row>78</xdr:row>
      <xdr:rowOff>53803</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3325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44930</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34180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146541</xdr:rowOff>
    </xdr:from>
    <xdr:to>
      <xdr:col>72</xdr:col>
      <xdr:colOff>38100</xdr:colOff>
      <xdr:row>78</xdr:row>
      <xdr:rowOff>76691</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3348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67818</xdr:rowOff>
    </xdr:from>
    <xdr:ext cx="534377"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36111" y="13440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141788</xdr:rowOff>
    </xdr:from>
    <xdr:to>
      <xdr:col>67</xdr:col>
      <xdr:colOff>101600</xdr:colOff>
      <xdr:row>78</xdr:row>
      <xdr:rowOff>71938</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3343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63065</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3436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95</xdr:row>
      <xdr:rowOff>54627</xdr:rowOff>
    </xdr:from>
    <xdr:ext cx="685572"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760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738</xdr:rowOff>
    </xdr:from>
    <xdr:to>
      <xdr:col>85</xdr:col>
      <xdr:colOff>126364</xdr:colOff>
      <xdr:row>98</xdr:row>
      <xdr:rowOff>139700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6317595" y="15774138"/>
          <a:ext cx="1269" cy="11676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163471</xdr:rowOff>
    </xdr:from>
    <xdr:ext cx="249299" cy="259045"/>
    <xdr:sp macro="" textlink="">
      <xdr:nvSpPr>
        <xdr:cNvPr id="683" name="積立金最小値テキスト">
          <a:extLst>
            <a:ext uri="{FF2B5EF4-FFF2-40B4-BE49-F238E27FC236}">
              <a16:creationId xmlns:a16="http://schemas.microsoft.com/office/drawing/2014/main" id="{00000000-0008-0000-0600-0000AB020000}"/>
            </a:ext>
          </a:extLst>
        </xdr:cNvPr>
        <xdr:cNvSpPr txBox="1"/>
      </xdr:nvSpPr>
      <xdr:spPr>
        <a:xfrm>
          <a:off x="16370300" y="169655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139700</xdr:rowOff>
    </xdr:from>
    <xdr:to>
      <xdr:col>86</xdr:col>
      <xdr:colOff>25400</xdr:colOff>
      <xdr:row>98</xdr:row>
      <xdr:rowOff>139700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118865</xdr:rowOff>
    </xdr:from>
    <xdr:ext cx="690189" cy="259045"/>
    <xdr:sp macro="" textlink="">
      <xdr:nvSpPr>
        <xdr:cNvPr id="685" name="積立金最大値テキスト">
          <a:extLst>
            <a:ext uri="{FF2B5EF4-FFF2-40B4-BE49-F238E27FC236}">
              <a16:creationId xmlns:a16="http://schemas.microsoft.com/office/drawing/2014/main" id="{00000000-0008-0000-0600-0000AD020000}"/>
            </a:ext>
          </a:extLst>
        </xdr:cNvPr>
        <xdr:cNvSpPr txBox="1"/>
      </xdr:nvSpPr>
      <xdr:spPr>
        <a:xfrm>
          <a:off x="16370300" y="1554936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2,553,941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738</xdr:rowOff>
    </xdr:from>
    <xdr:to>
      <xdr:col>86</xdr:col>
      <xdr:colOff>25400</xdr:colOff>
      <xdr:row>92</xdr:row>
      <xdr:rowOff>738</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5774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106530</xdr:rowOff>
    </xdr:from>
    <xdr:to>
      <xdr:col>85</xdr:col>
      <xdr:colOff>127000</xdr:colOff>
      <xdr:row>98</xdr:row>
      <xdr:rowOff>107021</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5481300" y="16908630"/>
          <a:ext cx="838200" cy="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36472</xdr:rowOff>
    </xdr:from>
    <xdr:ext cx="534377" cy="259045"/>
    <xdr:sp macro="" textlink="">
      <xdr:nvSpPr>
        <xdr:cNvPr id="688" name="積立金平均値テキスト">
          <a:extLst>
            <a:ext uri="{FF2B5EF4-FFF2-40B4-BE49-F238E27FC236}">
              <a16:creationId xmlns:a16="http://schemas.microsoft.com/office/drawing/2014/main" id="{00000000-0008-0000-0600-0000B0020000}"/>
            </a:ext>
          </a:extLst>
        </xdr:cNvPr>
        <xdr:cNvSpPr txBox="1"/>
      </xdr:nvSpPr>
      <xdr:spPr>
        <a:xfrm>
          <a:off x="16370300" y="168385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58045</xdr:rowOff>
    </xdr:from>
    <xdr:to>
      <xdr:col>85</xdr:col>
      <xdr:colOff>177800</xdr:colOff>
      <xdr:row>98</xdr:row>
      <xdr:rowOff>159645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6268700" y="1686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79609</xdr:rowOff>
    </xdr:from>
    <xdr:to>
      <xdr:col>81</xdr:col>
      <xdr:colOff>50800</xdr:colOff>
      <xdr:row>98</xdr:row>
      <xdr:rowOff>106530</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4592300" y="16881709"/>
          <a:ext cx="889000" cy="26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56229</xdr:rowOff>
    </xdr:from>
    <xdr:to>
      <xdr:col>81</xdr:col>
      <xdr:colOff>101600</xdr:colOff>
      <xdr:row>98</xdr:row>
      <xdr:rowOff>157829</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5430500" y="16858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148956</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6951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79609</xdr:rowOff>
    </xdr:from>
    <xdr:to>
      <xdr:col>76</xdr:col>
      <xdr:colOff>114300</xdr:colOff>
      <xdr:row>98</xdr:row>
      <xdr:rowOff>99613</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3703300" y="16881709"/>
          <a:ext cx="889000" cy="20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51739</xdr:rowOff>
    </xdr:from>
    <xdr:to>
      <xdr:col>76</xdr:col>
      <xdr:colOff>165100</xdr:colOff>
      <xdr:row>98</xdr:row>
      <xdr:rowOff>153339</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4541500" y="1685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144466</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25111" y="16946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99613</xdr:rowOff>
    </xdr:from>
    <xdr:to>
      <xdr:col>71</xdr:col>
      <xdr:colOff>177800</xdr:colOff>
      <xdr:row>98</xdr:row>
      <xdr:rowOff>101240</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flipV="1">
          <a:off x="12814300" y="16901713"/>
          <a:ext cx="889000" cy="1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56291</xdr:rowOff>
    </xdr:from>
    <xdr:to>
      <xdr:col>72</xdr:col>
      <xdr:colOff>38100</xdr:colOff>
      <xdr:row>98</xdr:row>
      <xdr:rowOff>157891</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3652500" y="16858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149018</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6111" y="16951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52572</xdr:rowOff>
    </xdr:from>
    <xdr:to>
      <xdr:col>67</xdr:col>
      <xdr:colOff>101600</xdr:colOff>
      <xdr:row>98</xdr:row>
      <xdr:rowOff>154172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2763500" y="168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145299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7111" y="16947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56221</xdr:rowOff>
    </xdr:from>
    <xdr:to>
      <xdr:col>85</xdr:col>
      <xdr:colOff>177800</xdr:colOff>
      <xdr:row>98</xdr:row>
      <xdr:rowOff>157821</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6268700" y="16858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15598</xdr:rowOff>
    </xdr:from>
    <xdr:ext cx="534377" cy="259045"/>
    <xdr:sp macro="" textlink="">
      <xdr:nvSpPr>
        <xdr:cNvPr id="707" name="積立金該当値テキスト">
          <a:extLst>
            <a:ext uri="{FF2B5EF4-FFF2-40B4-BE49-F238E27FC236}">
              <a16:creationId xmlns:a16="http://schemas.microsoft.com/office/drawing/2014/main" id="{00000000-0008-0000-0600-0000C3020000}"/>
            </a:ext>
          </a:extLst>
        </xdr:cNvPr>
        <xdr:cNvSpPr txBox="1"/>
      </xdr:nvSpPr>
      <xdr:spPr>
        <a:xfrm>
          <a:off x="16370300" y="16646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55730</xdr:rowOff>
    </xdr:from>
    <xdr:to>
      <xdr:col>81</xdr:col>
      <xdr:colOff>101600</xdr:colOff>
      <xdr:row>98</xdr:row>
      <xdr:rowOff>157330</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5430500" y="16857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2407</xdr:rowOff>
    </xdr:from>
    <xdr:ext cx="534377"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5214111" y="16633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28809</xdr:rowOff>
    </xdr:from>
    <xdr:to>
      <xdr:col>76</xdr:col>
      <xdr:colOff>165100</xdr:colOff>
      <xdr:row>98</xdr:row>
      <xdr:rowOff>130409</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4541500" y="16830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146936</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292795" y="166061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48813</xdr:rowOff>
    </xdr:from>
    <xdr:to>
      <xdr:col>72</xdr:col>
      <xdr:colOff>38100</xdr:colOff>
      <xdr:row>98</xdr:row>
      <xdr:rowOff>150413</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3652500" y="1685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166940</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3436111" y="16626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50440</xdr:rowOff>
    </xdr:from>
    <xdr:to>
      <xdr:col>67</xdr:col>
      <xdr:colOff>101600</xdr:colOff>
      <xdr:row>98</xdr:row>
      <xdr:rowOff>152040</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2763500" y="16852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168567</xdr:rowOff>
    </xdr:from>
    <xdr:ext cx="534377"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2547111" y="16627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a16="http://schemas.microsoft.com/office/drawing/2014/main"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28296</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2159595" y="5343246"/>
          <a:ext cx="1269" cy="1387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78598</xdr:rowOff>
    </xdr:from>
    <xdr:ext cx="249299" cy="259045"/>
    <xdr:sp macro="" textlink="">
      <xdr:nvSpPr>
        <xdr:cNvPr id="740" name="投資及び出資金最小値テキスト">
          <a:extLst>
            <a:ext uri="{FF2B5EF4-FFF2-40B4-BE49-F238E27FC236}">
              <a16:creationId xmlns:a16="http://schemas.microsoft.com/office/drawing/2014/main" id="{00000000-0008-0000-0600-0000E4020000}"/>
            </a:ext>
          </a:extLst>
        </xdr:cNvPr>
        <xdr:cNvSpPr txBox="1"/>
      </xdr:nvSpPr>
      <xdr:spPr>
        <a:xfrm>
          <a:off x="22212300" y="6765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146423</xdr:rowOff>
    </xdr:from>
    <xdr:ext cx="534377" cy="259045"/>
    <xdr:sp macro="" textlink="">
      <xdr:nvSpPr>
        <xdr:cNvPr id="742" name="投資及び出資金最大値テキスト">
          <a:extLst>
            <a:ext uri="{FF2B5EF4-FFF2-40B4-BE49-F238E27FC236}">
              <a16:creationId xmlns:a16="http://schemas.microsoft.com/office/drawing/2014/main" id="{00000000-0008-0000-0600-0000E6020000}"/>
            </a:ext>
          </a:extLst>
        </xdr:cNvPr>
        <xdr:cNvSpPr txBox="1"/>
      </xdr:nvSpPr>
      <xdr:spPr>
        <a:xfrm>
          <a:off x="22212300" y="5118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28296</xdr:rowOff>
    </xdr:from>
    <xdr:to>
      <xdr:col>116</xdr:col>
      <xdr:colOff>152400</xdr:colOff>
      <xdr:row>31</xdr:row>
      <xdr:rowOff>28296</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534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167498</xdr:rowOff>
    </xdr:from>
    <xdr:ext cx="469744" cy="259045"/>
    <xdr:sp macro="" textlink="">
      <xdr:nvSpPr>
        <xdr:cNvPr id="745" name="投資及び出資金平均値テキスト">
          <a:extLst>
            <a:ext uri="{FF2B5EF4-FFF2-40B4-BE49-F238E27FC236}">
              <a16:creationId xmlns:a16="http://schemas.microsoft.com/office/drawing/2014/main" id="{00000000-0008-0000-0600-0000E9020000}"/>
            </a:ext>
          </a:extLst>
        </xdr:cNvPr>
        <xdr:cNvSpPr txBox="1"/>
      </xdr:nvSpPr>
      <xdr:spPr>
        <a:xfrm>
          <a:off x="22212300" y="65111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144621</xdr:rowOff>
    </xdr:from>
    <xdr:to>
      <xdr:col>116</xdr:col>
      <xdr:colOff>114300</xdr:colOff>
      <xdr:row>39</xdr:row>
      <xdr:rowOff>74771</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2110700" y="6659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140316</xdr:rowOff>
    </xdr:from>
    <xdr:to>
      <xdr:col>112</xdr:col>
      <xdr:colOff>38100</xdr:colOff>
      <xdr:row>39</xdr:row>
      <xdr:rowOff>70466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12725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86993</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088428" y="6430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43707</xdr:rowOff>
    </xdr:from>
    <xdr:to>
      <xdr:col>107</xdr:col>
      <xdr:colOff>50800</xdr:colOff>
      <xdr:row>39</xdr:row>
      <xdr:rowOff>44450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9545300" y="6730257"/>
          <a:ext cx="889000" cy="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147174</xdr:rowOff>
    </xdr:from>
    <xdr:to>
      <xdr:col>107</xdr:col>
      <xdr:colOff>101600</xdr:colOff>
      <xdr:row>39</xdr:row>
      <xdr:rowOff>77324</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0383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93851</xdr:rowOff>
    </xdr:from>
    <xdr:ext cx="378565"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5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43707</xdr:rowOff>
    </xdr:from>
    <xdr:to>
      <xdr:col>102</xdr:col>
      <xdr:colOff>114300</xdr:colOff>
      <xdr:row>39</xdr:row>
      <xdr:rowOff>43707</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a:off x="18656300" y="67302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132906</xdr:rowOff>
    </xdr:from>
    <xdr:to>
      <xdr:col>102</xdr:col>
      <xdr:colOff>165100</xdr:colOff>
      <xdr:row>39</xdr:row>
      <xdr:rowOff>63056</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19494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79582</xdr:rowOff>
    </xdr:from>
    <xdr:ext cx="469744"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10428" y="6423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147974</xdr:rowOff>
    </xdr:from>
    <xdr:to>
      <xdr:col>98</xdr:col>
      <xdr:colOff>38100</xdr:colOff>
      <xdr:row>39</xdr:row>
      <xdr:rowOff>78124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8605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94651</xdr:rowOff>
    </xdr:from>
    <xdr:ext cx="378565"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7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123048</xdr:rowOff>
    </xdr:from>
    <xdr:ext cx="249299" cy="259045"/>
    <xdr:sp macro="" textlink="">
      <xdr:nvSpPr>
        <xdr:cNvPr id="764" name="投資及び出資金該当値テキスト">
          <a:extLst>
            <a:ext uri="{FF2B5EF4-FFF2-40B4-BE49-F238E27FC236}">
              <a16:creationId xmlns:a16="http://schemas.microsoft.com/office/drawing/2014/main" id="{00000000-0008-0000-0600-0000FC020000}"/>
            </a:ext>
          </a:extLst>
        </xdr:cNvPr>
        <xdr:cNvSpPr txBox="1"/>
      </xdr:nvSpPr>
      <xdr:spPr>
        <a:xfrm>
          <a:off x="22212300" y="6638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164357</xdr:rowOff>
    </xdr:from>
    <xdr:to>
      <xdr:col>102</xdr:col>
      <xdr:colOff>165100</xdr:colOff>
      <xdr:row>39</xdr:row>
      <xdr:rowOff>94507</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19494500" y="6679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85634</xdr:rowOff>
    </xdr:from>
    <xdr:ext cx="313932"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9388333" y="67721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164357</xdr:rowOff>
    </xdr:from>
    <xdr:to>
      <xdr:col>98</xdr:col>
      <xdr:colOff>38100</xdr:colOff>
      <xdr:row>39</xdr:row>
      <xdr:rowOff>94507</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8605500" y="6679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85634</xdr:rowOff>
    </xdr:from>
    <xdr:ext cx="313932"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499333" y="67721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125299</xdr:rowOff>
    </xdr:from>
    <xdr:to>
      <xdr:col>116</xdr:col>
      <xdr:colOff>62864</xdr:colOff>
      <xdr:row>59</xdr:row>
      <xdr:rowOff>44450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526349"/>
          <a:ext cx="1269" cy="16336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71976</xdr:rowOff>
    </xdr:from>
    <xdr:ext cx="534377"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301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125299</xdr:rowOff>
    </xdr:from>
    <xdr:to>
      <xdr:col>116</xdr:col>
      <xdr:colOff>152400</xdr:colOff>
      <xdr:row>49</xdr:row>
      <xdr:rowOff>125299</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5263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87293</xdr:rowOff>
    </xdr:from>
    <xdr:to>
      <xdr:col>116</xdr:col>
      <xdr:colOff>63500</xdr:colOff>
      <xdr:row>58</xdr:row>
      <xdr:rowOff>89522</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21323300" y="9859943"/>
          <a:ext cx="838200" cy="173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162768</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9354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12891</xdr:rowOff>
    </xdr:from>
    <xdr:to>
      <xdr:col>116</xdr:col>
      <xdr:colOff>114300</xdr:colOff>
      <xdr:row>58</xdr:row>
      <xdr:rowOff>114491</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56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65157</xdr:rowOff>
    </xdr:from>
    <xdr:to>
      <xdr:col>111</xdr:col>
      <xdr:colOff>177800</xdr:colOff>
      <xdr:row>58</xdr:row>
      <xdr:rowOff>89522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0434300" y="10009257"/>
          <a:ext cx="889000" cy="24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17900</xdr:rowOff>
    </xdr:from>
    <xdr:to>
      <xdr:col>112</xdr:col>
      <xdr:colOff>38100</xdr:colOff>
      <xdr:row>58</xdr:row>
      <xdr:rowOff>119500</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136027</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9737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65157</xdr:rowOff>
    </xdr:from>
    <xdr:to>
      <xdr:col>107</xdr:col>
      <xdr:colOff>50800</xdr:colOff>
      <xdr:row>59</xdr:row>
      <xdr:rowOff>19114</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flipV="1">
          <a:off x="19545300" y="10009257"/>
          <a:ext cx="889000" cy="125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3632</xdr:rowOff>
    </xdr:from>
    <xdr:to>
      <xdr:col>107</xdr:col>
      <xdr:colOff>101600</xdr:colOff>
      <xdr:row>58</xdr:row>
      <xdr:rowOff>105232</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121759</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9722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19114</xdr:rowOff>
    </xdr:from>
    <xdr:to>
      <xdr:col>102</xdr:col>
      <xdr:colOff>114300</xdr:colOff>
      <xdr:row>59</xdr:row>
      <xdr:rowOff>37154</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flipV="1">
          <a:off x="18656300" y="10134664"/>
          <a:ext cx="889000" cy="18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2718</xdr:rowOff>
    </xdr:from>
    <xdr:to>
      <xdr:col>102</xdr:col>
      <xdr:colOff>165100</xdr:colOff>
      <xdr:row>58</xdr:row>
      <xdr:rowOff>104318</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120845</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9722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163233</xdr:rowOff>
    </xdr:from>
    <xdr:to>
      <xdr:col>98</xdr:col>
      <xdr:colOff>38100</xdr:colOff>
      <xdr:row>58</xdr:row>
      <xdr:rowOff>93383</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109910</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36493</xdr:rowOff>
    </xdr:from>
    <xdr:to>
      <xdr:col>116</xdr:col>
      <xdr:colOff>114300</xdr:colOff>
      <xdr:row>57</xdr:row>
      <xdr:rowOff>138093</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9809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59370</xdr:rowOff>
    </xdr:from>
    <xdr:ext cx="534377"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9660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38722</xdr:rowOff>
    </xdr:from>
    <xdr:to>
      <xdr:col>112</xdr:col>
      <xdr:colOff>38100</xdr:colOff>
      <xdr:row>58</xdr:row>
      <xdr:rowOff>140322</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9982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131449</xdr:rowOff>
    </xdr:from>
    <xdr:ext cx="469744"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088428" y="10075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14357</xdr:rowOff>
    </xdr:from>
    <xdr:to>
      <xdr:col>107</xdr:col>
      <xdr:colOff>101600</xdr:colOff>
      <xdr:row>58</xdr:row>
      <xdr:rowOff>115957</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9958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107084</xdr:rowOff>
    </xdr:from>
    <xdr:ext cx="469744"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199428" y="10051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139764</xdr:rowOff>
    </xdr:from>
    <xdr:to>
      <xdr:col>102</xdr:col>
      <xdr:colOff>165100</xdr:colOff>
      <xdr:row>59</xdr:row>
      <xdr:rowOff>69914</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1008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61041</xdr:rowOff>
    </xdr:from>
    <xdr:ext cx="469744"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310428" y="10176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157804</xdr:rowOff>
    </xdr:from>
    <xdr:to>
      <xdr:col>98</xdr:col>
      <xdr:colOff>38100</xdr:colOff>
      <xdr:row>59</xdr:row>
      <xdr:rowOff>87954</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10101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79081</xdr:rowOff>
    </xdr:from>
    <xdr:ext cx="378565"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467017" y="101946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151343</xdr:rowOff>
    </xdr:from>
    <xdr:to>
      <xdr:col>116</xdr:col>
      <xdr:colOff>62864</xdr:colOff>
      <xdr:row>78</xdr:row>
      <xdr:rowOff>59046</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1981393"/>
          <a:ext cx="1269" cy="1450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62873</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435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59046</xdr:rowOff>
    </xdr:from>
    <xdr:to>
      <xdr:col>116</xdr:col>
      <xdr:colOff>152400</xdr:colOff>
      <xdr:row>78</xdr:row>
      <xdr:rowOff>59046</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4321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98020</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175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151343</xdr:rowOff>
    </xdr:from>
    <xdr:to>
      <xdr:col>116</xdr:col>
      <xdr:colOff>152400</xdr:colOff>
      <xdr:row>69</xdr:row>
      <xdr:rowOff>151343</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1981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33634</xdr:rowOff>
    </xdr:from>
    <xdr:to>
      <xdr:col>116</xdr:col>
      <xdr:colOff>63500</xdr:colOff>
      <xdr:row>77</xdr:row>
      <xdr:rowOff>99135</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1323300" y="13235284"/>
          <a:ext cx="838200" cy="65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110394</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29691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87517</xdr:rowOff>
    </xdr:from>
    <xdr:to>
      <xdr:col>116</xdr:col>
      <xdr:colOff>114300</xdr:colOff>
      <xdr:row>77</xdr:row>
      <xdr:rowOff>17667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99135</xdr:rowOff>
    </xdr:from>
    <xdr:to>
      <xdr:col>111</xdr:col>
      <xdr:colOff>177800</xdr:colOff>
      <xdr:row>77</xdr:row>
      <xdr:rowOff>110275</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20434300" y="13300785"/>
          <a:ext cx="889000" cy="11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97727</xdr:rowOff>
    </xdr:from>
    <xdr:to>
      <xdr:col>112</xdr:col>
      <xdr:colOff>38100</xdr:colOff>
      <xdr:row>77</xdr:row>
      <xdr:rowOff>27877</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44405</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110275</xdr:rowOff>
    </xdr:from>
    <xdr:to>
      <xdr:col>107</xdr:col>
      <xdr:colOff>50800</xdr:colOff>
      <xdr:row>77</xdr:row>
      <xdr:rowOff>130008</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19545300" y="13311925"/>
          <a:ext cx="889000" cy="19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88847</xdr:rowOff>
    </xdr:from>
    <xdr:to>
      <xdr:col>107</xdr:col>
      <xdr:colOff>101600</xdr:colOff>
      <xdr:row>77</xdr:row>
      <xdr:rowOff>18997</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35524</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2894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130008</xdr:rowOff>
    </xdr:from>
    <xdr:to>
      <xdr:col>102</xdr:col>
      <xdr:colOff>114300</xdr:colOff>
      <xdr:row>77</xdr:row>
      <xdr:rowOff>134198</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flipV="1">
          <a:off x="18656300" y="13331658"/>
          <a:ext cx="889000" cy="4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98337</xdr:rowOff>
    </xdr:from>
    <xdr:to>
      <xdr:col>102</xdr:col>
      <xdr:colOff>165100</xdr:colOff>
      <xdr:row>77</xdr:row>
      <xdr:rowOff>28487</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45014</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97785</xdr:rowOff>
    </xdr:from>
    <xdr:to>
      <xdr:col>98</xdr:col>
      <xdr:colOff>38100</xdr:colOff>
      <xdr:row>77</xdr:row>
      <xdr:rowOff>27935</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44462</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56795" y="12903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154284</xdr:rowOff>
    </xdr:from>
    <xdr:to>
      <xdr:col>116</xdr:col>
      <xdr:colOff>114300</xdr:colOff>
      <xdr:row>77</xdr:row>
      <xdr:rowOff>84434</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184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132711</xdr:rowOff>
    </xdr:from>
    <xdr:ext cx="534377"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3162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48335</xdr:rowOff>
    </xdr:from>
    <xdr:to>
      <xdr:col>112</xdr:col>
      <xdr:colOff>38100</xdr:colOff>
      <xdr:row>77</xdr:row>
      <xdr:rowOff>149935</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324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141062</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56111" y="13342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59475</xdr:rowOff>
    </xdr:from>
    <xdr:to>
      <xdr:col>107</xdr:col>
      <xdr:colOff>101600</xdr:colOff>
      <xdr:row>77</xdr:row>
      <xdr:rowOff>161075</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3261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152202</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67111" y="13353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79208</xdr:rowOff>
    </xdr:from>
    <xdr:to>
      <xdr:col>102</xdr:col>
      <xdr:colOff>165100</xdr:colOff>
      <xdr:row>78</xdr:row>
      <xdr:rowOff>9358</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280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485</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78111" y="13373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83398</xdr:rowOff>
    </xdr:from>
    <xdr:to>
      <xdr:col>98</xdr:col>
      <xdr:colOff>38100</xdr:colOff>
      <xdr:row>78</xdr:row>
      <xdr:rowOff>13548</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285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4675</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89111" y="13377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7" name="前年度繰上充用金グラフ枠">
          <a:extLst>
            <a:ext uri="{FF2B5EF4-FFF2-40B4-BE49-F238E27FC236}">
              <a16:creationId xmlns:a16="http://schemas.microsoft.com/office/drawing/2014/main" id="{00000000-0008-0000-0600-00008B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9" name="前年度繰上充用金最小値テキスト">
          <a:extLst>
            <a:ext uri="{FF2B5EF4-FFF2-40B4-BE49-F238E27FC236}">
              <a16:creationId xmlns:a16="http://schemas.microsoft.com/office/drawing/2014/main" id="{00000000-0008-0000-0600-00008D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11" name="前年度繰上充用金最大値テキスト">
          <a:extLst>
            <a:ext uri="{FF2B5EF4-FFF2-40B4-BE49-F238E27FC236}">
              <a16:creationId xmlns:a16="http://schemas.microsoft.com/office/drawing/2014/main" id="{00000000-0008-0000-0600-00008F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14" name="前年度繰上充用金平均値テキスト">
          <a:extLst>
            <a:ext uri="{FF2B5EF4-FFF2-40B4-BE49-F238E27FC236}">
              <a16:creationId xmlns:a16="http://schemas.microsoft.com/office/drawing/2014/main" id="{00000000-0008-0000-0600-000092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89</xdr:row>
      <xdr:rowOff>123189</xdr:rowOff>
    </xdr:from>
    <xdr:to>
      <xdr:col>112</xdr:col>
      <xdr:colOff>38100</xdr:colOff>
      <xdr:row>90</xdr:row>
      <xdr:rowOff>53339</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21272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88</xdr:row>
      <xdr:rowOff>69866</xdr:rowOff>
    </xdr:from>
    <xdr:ext cx="313932"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66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9" name="直線コネクタ 918">
          <a:extLst>
            <a:ext uri="{FF2B5EF4-FFF2-40B4-BE49-F238E27FC236}">
              <a16:creationId xmlns:a16="http://schemas.microsoft.com/office/drawing/2014/main" id="{00000000-0008-0000-0600-000097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22" name="直線コネクタ 921">
          <a:extLst>
            <a:ext uri="{FF2B5EF4-FFF2-40B4-BE49-F238E27FC236}">
              <a16:creationId xmlns:a16="http://schemas.microsoft.com/office/drawing/2014/main" id="{00000000-0008-0000-0600-00009A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5" name="フローチャート: 判断 924">
          <a:extLst>
            <a:ext uri="{FF2B5EF4-FFF2-40B4-BE49-F238E27FC236}">
              <a16:creationId xmlns:a16="http://schemas.microsoft.com/office/drawing/2014/main" id="{00000000-0008-0000-0600-00009D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33" name="前年度繰上充用金該当値テキスト">
          <a:extLst>
            <a:ext uri="{FF2B5EF4-FFF2-40B4-BE49-F238E27FC236}">
              <a16:creationId xmlns:a16="http://schemas.microsoft.com/office/drawing/2014/main" id="{00000000-0008-0000-0600-0000A5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40" name="楕円 939">
          <a:extLst>
            <a:ext uri="{FF2B5EF4-FFF2-40B4-BE49-F238E27FC236}">
              <a16:creationId xmlns:a16="http://schemas.microsoft.com/office/drawing/2014/main" id="{00000000-0008-0000-0600-0000AC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2" name="正方形/長方形 941">
          <a:extLst>
            <a:ext uri="{FF2B5EF4-FFF2-40B4-BE49-F238E27FC236}">
              <a16:creationId xmlns:a16="http://schemas.microsoft.com/office/drawing/2014/main" id="{00000000-0008-0000-0600-0000A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3" name="正方形/長方形 942">
          <a:extLst>
            <a:ext uri="{FF2B5EF4-FFF2-40B4-BE49-F238E27FC236}">
              <a16:creationId xmlns:a16="http://schemas.microsoft.com/office/drawing/2014/main" id="{00000000-0008-0000-0600-0000A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4" name="テキスト ボックス 943">
          <a:extLst>
            <a:ext uri="{FF2B5EF4-FFF2-40B4-BE49-F238E27FC236}">
              <a16:creationId xmlns:a16="http://schemas.microsoft.com/office/drawing/2014/main" id="{00000000-0008-0000-0600-0000B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人件費については、多様な行政需要に対応するため増員を図ったことから前年度より増加しているが、類似団体平均値は下回っている。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扶助費については、給付事業の多くを広域連合で行っていることから類似団体内においては、最小の数値となっているが、これは広域連合へは負担金として支出しており、補助費等で計上しているた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普通建設事業費（うち新規整備）については、前年度比６．４倍で類似団体内でも上位の数値となっている。これは、庁舎建設事業や防災行政無線デジタル化事業が本格化したもので、令和２年度も高い水準で推移する見込み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公債費については、近年実施してきた大型建設事業に係る町債の償還が順次始まったことから、前年度比１７．２％の増加となっているが、類似団体平均値は下回っている。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貸付金については、農業振興施策として初期投資費用に対する資金貸付を行っており、前年度比２．３倍となり、類似団体平均値を上回っている。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2,653
2,650
52.36
4,357,584
4,280,212
44,286
1,548,033
3,782,060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147968</xdr:rowOff>
    </xdr:from>
    <xdr:to>
      <xdr:col>24</xdr:col>
      <xdr:colOff>62865</xdr:colOff>
      <xdr:row>38</xdr:row>
      <xdr:rowOff>90532</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91468"/>
          <a:ext cx="1270" cy="1314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94359</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09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90532</xdr:rowOff>
    </xdr:from>
    <xdr:to>
      <xdr:col>24</xdr:col>
      <xdr:colOff>152400</xdr:colOff>
      <xdr:row>38</xdr:row>
      <xdr:rowOff>90532</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5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94645</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6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75,566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147968</xdr:rowOff>
    </xdr:from>
    <xdr:to>
      <xdr:col>24</xdr:col>
      <xdr:colOff>152400</xdr:colOff>
      <xdr:row>30</xdr:row>
      <xdr:rowOff>147968</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91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38468</xdr:rowOff>
    </xdr:from>
    <xdr:to>
      <xdr:col>24</xdr:col>
      <xdr:colOff>63500</xdr:colOff>
      <xdr:row>37</xdr:row>
      <xdr:rowOff>49365</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382118"/>
          <a:ext cx="838200" cy="10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148556</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207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170129</xdr:rowOff>
    </xdr:from>
    <xdr:to>
      <xdr:col>24</xdr:col>
      <xdr:colOff>114300</xdr:colOff>
      <xdr:row>37</xdr:row>
      <xdr:rowOff>100279</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49365</xdr:rowOff>
    </xdr:from>
    <xdr:to>
      <xdr:col>19</xdr:col>
      <xdr:colOff>177800</xdr:colOff>
      <xdr:row>37</xdr:row>
      <xdr:rowOff>53003</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393015"/>
          <a:ext cx="889000" cy="3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5252</xdr:rowOff>
    </xdr:from>
    <xdr:to>
      <xdr:col>20</xdr:col>
      <xdr:colOff>38100</xdr:colOff>
      <xdr:row>37</xdr:row>
      <xdr:rowOff>106852</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97979</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4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53003</xdr:rowOff>
    </xdr:from>
    <xdr:to>
      <xdr:col>15</xdr:col>
      <xdr:colOff>50800</xdr:colOff>
      <xdr:row>37</xdr:row>
      <xdr:rowOff>56204</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396653"/>
          <a:ext cx="889000" cy="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2984</xdr:rowOff>
    </xdr:from>
    <xdr:to>
      <xdr:col>15</xdr:col>
      <xdr:colOff>101600</xdr:colOff>
      <xdr:row>37</xdr:row>
      <xdr:rowOff>104584</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95711</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34506</xdr:rowOff>
    </xdr:from>
    <xdr:to>
      <xdr:col>10</xdr:col>
      <xdr:colOff>114300</xdr:colOff>
      <xdr:row>37</xdr:row>
      <xdr:rowOff>56204</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378156"/>
          <a:ext cx="889000" cy="21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3270</xdr:rowOff>
    </xdr:from>
    <xdr:to>
      <xdr:col>10</xdr:col>
      <xdr:colOff>165100</xdr:colOff>
      <xdr:row>37</xdr:row>
      <xdr:rowOff>104870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121397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158947</xdr:rowOff>
    </xdr:from>
    <xdr:to>
      <xdr:col>6</xdr:col>
      <xdr:colOff>38100</xdr:colOff>
      <xdr:row>37</xdr:row>
      <xdr:rowOff>89097</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80224</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159118</xdr:rowOff>
    </xdr:from>
    <xdr:to>
      <xdr:col>24</xdr:col>
      <xdr:colOff>114300</xdr:colOff>
      <xdr:row>37</xdr:row>
      <xdr:rowOff>89268</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331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10545</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182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170015</xdr:rowOff>
    </xdr:from>
    <xdr:to>
      <xdr:col>20</xdr:col>
      <xdr:colOff>38100</xdr:colOff>
      <xdr:row>37</xdr:row>
      <xdr:rowOff>100165</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42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116692</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117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2203</xdr:rowOff>
    </xdr:from>
    <xdr:to>
      <xdr:col>15</xdr:col>
      <xdr:colOff>101600</xdr:colOff>
      <xdr:row>37</xdr:row>
      <xdr:rowOff>103803</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345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120330</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121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5404</xdr:rowOff>
    </xdr:from>
    <xdr:to>
      <xdr:col>10</xdr:col>
      <xdr:colOff>165100</xdr:colOff>
      <xdr:row>37</xdr:row>
      <xdr:rowOff>107004</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49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98131</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41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155156</xdr:rowOff>
    </xdr:from>
    <xdr:to>
      <xdr:col>6</xdr:col>
      <xdr:colOff>38100</xdr:colOff>
      <xdr:row>37</xdr:row>
      <xdr:rowOff>85306</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32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101833</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102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56</xdr:row>
      <xdr:rowOff>35577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91654</xdr:rowOff>
    </xdr:from>
    <xdr:to>
      <xdr:col>24</xdr:col>
      <xdr:colOff>62865</xdr:colOff>
      <xdr:row>58</xdr:row>
      <xdr:rowOff>169657</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835604"/>
          <a:ext cx="1270" cy="12781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2034</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117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169657</xdr:rowOff>
    </xdr:from>
    <xdr:to>
      <xdr:col>24</xdr:col>
      <xdr:colOff>152400</xdr:colOff>
      <xdr:row>58</xdr:row>
      <xdr:rowOff>169657</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113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38331</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6108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3,476,104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91654</xdr:rowOff>
    </xdr:from>
    <xdr:to>
      <xdr:col>24</xdr:col>
      <xdr:colOff>152400</xdr:colOff>
      <xdr:row>51</xdr:row>
      <xdr:rowOff>91654</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8356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149995</xdr:rowOff>
    </xdr:from>
    <xdr:to>
      <xdr:col>24</xdr:col>
      <xdr:colOff>63500</xdr:colOff>
      <xdr:row>58</xdr:row>
      <xdr:rowOff>100049</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flipV="1">
          <a:off x="3797300" y="9922645"/>
          <a:ext cx="838200" cy="121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35622</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9797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57195</xdr:rowOff>
    </xdr:from>
    <xdr:to>
      <xdr:col>24</xdr:col>
      <xdr:colOff>114300</xdr:colOff>
      <xdr:row>58</xdr:row>
      <xdr:rowOff>158795</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1000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100049</xdr:rowOff>
    </xdr:from>
    <xdr:to>
      <xdr:col>19</xdr:col>
      <xdr:colOff>177800</xdr:colOff>
      <xdr:row>58</xdr:row>
      <xdr:rowOff>101814</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2908300" y="10044149"/>
          <a:ext cx="889000" cy="1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57544</xdr:rowOff>
    </xdr:from>
    <xdr:to>
      <xdr:col>20</xdr:col>
      <xdr:colOff>38100</xdr:colOff>
      <xdr:row>58</xdr:row>
      <xdr:rowOff>159144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10001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150271</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5" y="10094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101814</xdr:rowOff>
    </xdr:from>
    <xdr:to>
      <xdr:col>15</xdr:col>
      <xdr:colOff>50800</xdr:colOff>
      <xdr:row>58</xdr:row>
      <xdr:rowOff>107844</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019300" y="10045914"/>
          <a:ext cx="889000" cy="6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56978</xdr:rowOff>
    </xdr:from>
    <xdr:to>
      <xdr:col>15</xdr:col>
      <xdr:colOff>101600</xdr:colOff>
      <xdr:row>58</xdr:row>
      <xdr:rowOff>158578</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10001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149705</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5" y="10093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107844</xdr:rowOff>
    </xdr:from>
    <xdr:to>
      <xdr:col>10</xdr:col>
      <xdr:colOff>114300</xdr:colOff>
      <xdr:row>58</xdr:row>
      <xdr:rowOff>119783</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10051944"/>
          <a:ext cx="889000" cy="11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63390</xdr:rowOff>
    </xdr:from>
    <xdr:to>
      <xdr:col>10</xdr:col>
      <xdr:colOff>165100</xdr:colOff>
      <xdr:row>58</xdr:row>
      <xdr:rowOff>164990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1000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156117</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5" y="10100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63928</xdr:rowOff>
    </xdr:from>
    <xdr:to>
      <xdr:col>6</xdr:col>
      <xdr:colOff>38100</xdr:colOff>
      <xdr:row>58</xdr:row>
      <xdr:rowOff>165528</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10008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10605</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5" y="9783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99195</xdr:rowOff>
    </xdr:from>
    <xdr:to>
      <xdr:col>24</xdr:col>
      <xdr:colOff>114300</xdr:colOff>
      <xdr:row>58</xdr:row>
      <xdr:rowOff>29345</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871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122072</xdr:rowOff>
    </xdr:from>
    <xdr:ext cx="599010"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7232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622,980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49249</xdr:rowOff>
    </xdr:from>
    <xdr:to>
      <xdr:col>20</xdr:col>
      <xdr:colOff>38100</xdr:colOff>
      <xdr:row>58</xdr:row>
      <xdr:rowOff>150849</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993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167376</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97795" y="9768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51014</xdr:rowOff>
    </xdr:from>
    <xdr:to>
      <xdr:col>15</xdr:col>
      <xdr:colOff>101600</xdr:colOff>
      <xdr:row>58</xdr:row>
      <xdr:rowOff>152614</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995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169141</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608795" y="9770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57044</xdr:rowOff>
    </xdr:from>
    <xdr:to>
      <xdr:col>10</xdr:col>
      <xdr:colOff>165100</xdr:colOff>
      <xdr:row>58</xdr:row>
      <xdr:rowOff>158644</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10001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3721</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719795" y="9776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68983</xdr:rowOff>
    </xdr:from>
    <xdr:to>
      <xdr:col>6</xdr:col>
      <xdr:colOff>38100</xdr:colOff>
      <xdr:row>58</xdr:row>
      <xdr:rowOff>170583</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10013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161710</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830795" y="10105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18507</xdr:rowOff>
    </xdr:from>
    <xdr:to>
      <xdr:col>24</xdr:col>
      <xdr:colOff>62865</xdr:colOff>
      <xdr:row>78</xdr:row>
      <xdr:rowOff>70081</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020007"/>
          <a:ext cx="1270" cy="14231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73908</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4470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70081</xdr:rowOff>
    </xdr:from>
    <xdr:to>
      <xdr:col>24</xdr:col>
      <xdr:colOff>152400</xdr:colOff>
      <xdr:row>78</xdr:row>
      <xdr:rowOff>70081</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443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136634</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795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994,221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18507</xdr:rowOff>
    </xdr:from>
    <xdr:to>
      <xdr:col>24</xdr:col>
      <xdr:colOff>152400</xdr:colOff>
      <xdr:row>70</xdr:row>
      <xdr:rowOff>18507</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020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7948</xdr:rowOff>
    </xdr:from>
    <xdr:to>
      <xdr:col>24</xdr:col>
      <xdr:colOff>63500</xdr:colOff>
      <xdr:row>78</xdr:row>
      <xdr:rowOff>8623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3381048"/>
          <a:ext cx="838200" cy="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58095</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30882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35218</xdr:rowOff>
    </xdr:from>
    <xdr:to>
      <xdr:col>24</xdr:col>
      <xdr:colOff>114300</xdr:colOff>
      <xdr:row>77</xdr:row>
      <xdr:rowOff>136818</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3236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7538</xdr:rowOff>
    </xdr:from>
    <xdr:to>
      <xdr:col>19</xdr:col>
      <xdr:colOff>177800</xdr:colOff>
      <xdr:row>78</xdr:row>
      <xdr:rowOff>8623</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908300" y="13380638"/>
          <a:ext cx="889000" cy="1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50381</xdr:rowOff>
    </xdr:from>
    <xdr:to>
      <xdr:col>20</xdr:col>
      <xdr:colOff>38100</xdr:colOff>
      <xdr:row>77</xdr:row>
      <xdr:rowOff>151981</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168508</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027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7538</xdr:rowOff>
    </xdr:from>
    <xdr:to>
      <xdr:col>15</xdr:col>
      <xdr:colOff>50800</xdr:colOff>
      <xdr:row>78</xdr:row>
      <xdr:rowOff>10557</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019300" y="13380638"/>
          <a:ext cx="889000" cy="3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32810</xdr:rowOff>
    </xdr:from>
    <xdr:to>
      <xdr:col>15</xdr:col>
      <xdr:colOff>101600</xdr:colOff>
      <xdr:row>77</xdr:row>
      <xdr:rowOff>134410</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150937</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009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10557</xdr:rowOff>
    </xdr:from>
    <xdr:to>
      <xdr:col>10</xdr:col>
      <xdr:colOff>114300</xdr:colOff>
      <xdr:row>78</xdr:row>
      <xdr:rowOff>18810</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3383657"/>
          <a:ext cx="889000" cy="8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38067</xdr:rowOff>
    </xdr:from>
    <xdr:to>
      <xdr:col>10</xdr:col>
      <xdr:colOff>165100</xdr:colOff>
      <xdr:row>77</xdr:row>
      <xdr:rowOff>139667</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156194</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014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52285</xdr:rowOff>
    </xdr:from>
    <xdr:to>
      <xdr:col>6</xdr:col>
      <xdr:colOff>38100</xdr:colOff>
      <xdr:row>77</xdr:row>
      <xdr:rowOff>153885</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170412</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029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128598</xdr:rowOff>
    </xdr:from>
    <xdr:to>
      <xdr:col>24</xdr:col>
      <xdr:colOff>114300</xdr:colOff>
      <xdr:row>78</xdr:row>
      <xdr:rowOff>58748</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3330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43525</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3245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129273</xdr:rowOff>
    </xdr:from>
    <xdr:to>
      <xdr:col>20</xdr:col>
      <xdr:colOff>38100</xdr:colOff>
      <xdr:row>78</xdr:row>
      <xdr:rowOff>59423</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3330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50550</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3423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128188</xdr:rowOff>
    </xdr:from>
    <xdr:to>
      <xdr:col>15</xdr:col>
      <xdr:colOff>101600</xdr:colOff>
      <xdr:row>78</xdr:row>
      <xdr:rowOff>58338</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3329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49465</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3422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131207</xdr:rowOff>
    </xdr:from>
    <xdr:to>
      <xdr:col>10</xdr:col>
      <xdr:colOff>165100</xdr:colOff>
      <xdr:row>78</xdr:row>
      <xdr:rowOff>61357</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333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52484</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3425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139460</xdr:rowOff>
    </xdr:from>
    <xdr:to>
      <xdr:col>6</xdr:col>
      <xdr:colOff>38100</xdr:colOff>
      <xdr:row>78</xdr:row>
      <xdr:rowOff>69610</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3341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60737</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3433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146777</xdr:rowOff>
    </xdr:from>
    <xdr:to>
      <xdr:col>24</xdr:col>
      <xdr:colOff>62865</xdr:colOff>
      <xdr:row>99</xdr:row>
      <xdr:rowOff>597</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405827"/>
          <a:ext cx="1270" cy="1568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4424</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977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597</xdr:rowOff>
    </xdr:from>
    <xdr:to>
      <xdr:col>24</xdr:col>
      <xdr:colOff>152400</xdr:colOff>
      <xdr:row>99</xdr:row>
      <xdr:rowOff>597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974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93454</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181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510,333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146777</xdr:rowOff>
    </xdr:from>
    <xdr:to>
      <xdr:col>24</xdr:col>
      <xdr:colOff>152400</xdr:colOff>
      <xdr:row>89</xdr:row>
      <xdr:rowOff>146777</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405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132451</xdr:rowOff>
    </xdr:from>
    <xdr:to>
      <xdr:col>24</xdr:col>
      <xdr:colOff>63500</xdr:colOff>
      <xdr:row>97</xdr:row>
      <xdr:rowOff>132787</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3797300" y="16763101"/>
          <a:ext cx="838200" cy="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45319</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5045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22442</xdr:rowOff>
    </xdr:from>
    <xdr:to>
      <xdr:col>24</xdr:col>
      <xdr:colOff>114300</xdr:colOff>
      <xdr:row>97</xdr:row>
      <xdr:rowOff>124042</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132787</xdr:rowOff>
    </xdr:from>
    <xdr:to>
      <xdr:col>19</xdr:col>
      <xdr:colOff>177800</xdr:colOff>
      <xdr:row>97</xdr:row>
      <xdr:rowOff>136944</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763437"/>
          <a:ext cx="889000" cy="4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50691</xdr:rowOff>
    </xdr:from>
    <xdr:to>
      <xdr:col>20</xdr:col>
      <xdr:colOff>38100</xdr:colOff>
      <xdr:row>97</xdr:row>
      <xdr:rowOff>152291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168818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497795" y="16456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136944</xdr:rowOff>
    </xdr:from>
    <xdr:to>
      <xdr:col>15</xdr:col>
      <xdr:colOff>50800</xdr:colOff>
      <xdr:row>97</xdr:row>
      <xdr:rowOff>149481</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019300" y="16767594"/>
          <a:ext cx="889000" cy="12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27260</xdr:rowOff>
    </xdr:from>
    <xdr:to>
      <xdr:col>15</xdr:col>
      <xdr:colOff>101600</xdr:colOff>
      <xdr:row>97</xdr:row>
      <xdr:rowOff>128860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65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145387</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08795" y="16433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149481</xdr:rowOff>
    </xdr:from>
    <xdr:to>
      <xdr:col>10</xdr:col>
      <xdr:colOff>114300</xdr:colOff>
      <xdr:row>98</xdr:row>
      <xdr:rowOff>402</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1130300" y="16780131"/>
          <a:ext cx="889000" cy="22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33269</xdr:rowOff>
    </xdr:from>
    <xdr:to>
      <xdr:col>10</xdr:col>
      <xdr:colOff>165100</xdr:colOff>
      <xdr:row>97</xdr:row>
      <xdr:rowOff>134869</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663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151396</xdr:rowOff>
    </xdr:from>
    <xdr:ext cx="59901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19795" y="16439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56530</xdr:rowOff>
    </xdr:from>
    <xdr:to>
      <xdr:col>6</xdr:col>
      <xdr:colOff>38100</xdr:colOff>
      <xdr:row>97</xdr:row>
      <xdr:rowOff>158130</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68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3207</xdr:rowOff>
    </xdr:from>
    <xdr:ext cx="59901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30795" y="164624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81651</xdr:rowOff>
    </xdr:from>
    <xdr:to>
      <xdr:col>24</xdr:col>
      <xdr:colOff>114300</xdr:colOff>
      <xdr:row>98</xdr:row>
      <xdr:rowOff>11801</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712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60078</xdr:rowOff>
    </xdr:from>
    <xdr:ext cx="534377"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690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81987</xdr:rowOff>
    </xdr:from>
    <xdr:to>
      <xdr:col>20</xdr:col>
      <xdr:colOff>38100</xdr:colOff>
      <xdr:row>98</xdr:row>
      <xdr:rowOff>12137</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712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3264</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805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86144</xdr:rowOff>
    </xdr:from>
    <xdr:to>
      <xdr:col>15</xdr:col>
      <xdr:colOff>101600</xdr:colOff>
      <xdr:row>98</xdr:row>
      <xdr:rowOff>16294</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716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7421</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41111" y="16809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98681</xdr:rowOff>
    </xdr:from>
    <xdr:to>
      <xdr:col>10</xdr:col>
      <xdr:colOff>165100</xdr:colOff>
      <xdr:row>98</xdr:row>
      <xdr:rowOff>28831</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729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19958</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52111" y="16822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121052</xdr:rowOff>
    </xdr:from>
    <xdr:to>
      <xdr:col>6</xdr:col>
      <xdr:colOff>38100</xdr:colOff>
      <xdr:row>98</xdr:row>
      <xdr:rowOff>51202</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751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42329</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844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労働費グラフ枠">
          <a:extLst>
            <a:ext uri="{FF2B5EF4-FFF2-40B4-BE49-F238E27FC236}">
              <a16:creationId xmlns:a16="http://schemas.microsoft.com/office/drawing/2014/main" id="{00000000-0008-0000-07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90297</xdr:rowOff>
    </xdr:from>
    <xdr:to>
      <xdr:col>54</xdr:col>
      <xdr:colOff>189865</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flipV="1">
          <a:off x="10475595" y="5405247"/>
          <a:ext cx="1270" cy="1325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8" name="労働費最小値テキスト">
          <a:extLst>
            <a:ext uri="{FF2B5EF4-FFF2-40B4-BE49-F238E27FC236}">
              <a16:creationId xmlns:a16="http://schemas.microsoft.com/office/drawing/2014/main" id="{00000000-0008-0000-0700-000020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36974</xdr:rowOff>
    </xdr:from>
    <xdr:ext cx="534377" cy="259045"/>
    <xdr:sp macro="" textlink="">
      <xdr:nvSpPr>
        <xdr:cNvPr id="290" name="労働費最大値テキスト">
          <a:extLst>
            <a:ext uri="{FF2B5EF4-FFF2-40B4-BE49-F238E27FC236}">
              <a16:creationId xmlns:a16="http://schemas.microsoft.com/office/drawing/2014/main" id="{00000000-0008-0000-0700-000022010000}"/>
            </a:ext>
          </a:extLst>
        </xdr:cNvPr>
        <xdr:cNvSpPr txBox="1"/>
      </xdr:nvSpPr>
      <xdr:spPr>
        <a:xfrm>
          <a:off x="10528300" y="5180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10,439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90297</xdr:rowOff>
    </xdr:from>
    <xdr:to>
      <xdr:col>55</xdr:col>
      <xdr:colOff>88900</xdr:colOff>
      <xdr:row>31</xdr:row>
      <xdr:rowOff>90297</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5405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116349</xdr:rowOff>
    </xdr:from>
    <xdr:ext cx="378565" cy="259045"/>
    <xdr:sp macro="" textlink="">
      <xdr:nvSpPr>
        <xdr:cNvPr id="293" name="労働費平均値テキスト">
          <a:extLst>
            <a:ext uri="{FF2B5EF4-FFF2-40B4-BE49-F238E27FC236}">
              <a16:creationId xmlns:a16="http://schemas.microsoft.com/office/drawing/2014/main" id="{00000000-0008-0000-0700-000025010000}"/>
            </a:ext>
          </a:extLst>
        </xdr:cNvPr>
        <xdr:cNvSpPr txBox="1"/>
      </xdr:nvSpPr>
      <xdr:spPr>
        <a:xfrm>
          <a:off x="10528300" y="64599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93472</xdr:rowOff>
    </xdr:from>
    <xdr:to>
      <xdr:col>55</xdr:col>
      <xdr:colOff>50800</xdr:colOff>
      <xdr:row>39</xdr:row>
      <xdr:rowOff>23622</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104267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98171</xdr:rowOff>
    </xdr:from>
    <xdr:to>
      <xdr:col>50</xdr:col>
      <xdr:colOff>165100</xdr:colOff>
      <xdr:row>39</xdr:row>
      <xdr:rowOff>28321</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9588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44848</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9450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97663</xdr:rowOff>
    </xdr:from>
    <xdr:to>
      <xdr:col>46</xdr:col>
      <xdr:colOff>38100</xdr:colOff>
      <xdr:row>39</xdr:row>
      <xdr:rowOff>27813</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8699500" y="661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44340</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61017" y="63879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163830</xdr:rowOff>
    </xdr:from>
    <xdr:to>
      <xdr:col>41</xdr:col>
      <xdr:colOff>101600</xdr:colOff>
      <xdr:row>38</xdr:row>
      <xdr:rowOff>93980</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7810500" y="65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36</xdr:row>
      <xdr:rowOff>110507</xdr:rowOff>
    </xdr:from>
    <xdr:ext cx="469744"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26428" y="6282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39878</xdr:rowOff>
    </xdr:from>
    <xdr:to>
      <xdr:col>36</xdr:col>
      <xdr:colOff>165100</xdr:colOff>
      <xdr:row>38</xdr:row>
      <xdr:rowOff>141478</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6921500" y="6554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158005</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3017" y="63302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2" name="労働費該当値テキスト">
          <a:extLst>
            <a:ext uri="{FF2B5EF4-FFF2-40B4-BE49-F238E27FC236}">
              <a16:creationId xmlns:a16="http://schemas.microsoft.com/office/drawing/2014/main" id="{00000000-0008-0000-0700-000038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a:extLst>
            <a:ext uri="{FF2B5EF4-FFF2-40B4-BE49-F238E27FC236}">
              <a16:creationId xmlns:a16="http://schemas.microsoft.com/office/drawing/2014/main" id="{00000000-0008-0000-07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76435</xdr:rowOff>
    </xdr:from>
    <xdr:to>
      <xdr:col>54</xdr:col>
      <xdr:colOff>189865</xdr:colOff>
      <xdr:row>59</xdr:row>
      <xdr:rowOff>17046</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flipV="1">
          <a:off x="10475595" y="8648935"/>
          <a:ext cx="1270" cy="1483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20873</xdr:rowOff>
    </xdr:from>
    <xdr:ext cx="534377" cy="259045"/>
    <xdr:sp macro="" textlink="">
      <xdr:nvSpPr>
        <xdr:cNvPr id="345" name="農林水産業費最小値テキスト">
          <a:extLst>
            <a:ext uri="{FF2B5EF4-FFF2-40B4-BE49-F238E27FC236}">
              <a16:creationId xmlns:a16="http://schemas.microsoft.com/office/drawing/2014/main" id="{00000000-0008-0000-0700-000059010000}"/>
            </a:ext>
          </a:extLst>
        </xdr:cNvPr>
        <xdr:cNvSpPr txBox="1"/>
      </xdr:nvSpPr>
      <xdr:spPr>
        <a:xfrm>
          <a:off x="10528300" y="10136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21,578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17046</xdr:rowOff>
    </xdr:from>
    <xdr:to>
      <xdr:col>55</xdr:col>
      <xdr:colOff>88900</xdr:colOff>
      <xdr:row>59</xdr:row>
      <xdr:rowOff>17046</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10132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23112</xdr:rowOff>
    </xdr:from>
    <xdr:ext cx="690189" cy="259045"/>
    <xdr:sp macro="" textlink="">
      <xdr:nvSpPr>
        <xdr:cNvPr id="347" name="農林水産業費最大値テキスト">
          <a:extLst>
            <a:ext uri="{FF2B5EF4-FFF2-40B4-BE49-F238E27FC236}">
              <a16:creationId xmlns:a16="http://schemas.microsoft.com/office/drawing/2014/main" id="{00000000-0008-0000-0700-00005B010000}"/>
            </a:ext>
          </a:extLst>
        </xdr:cNvPr>
        <xdr:cNvSpPr txBox="1"/>
      </xdr:nvSpPr>
      <xdr:spPr>
        <a:xfrm>
          <a:off x="10528300" y="84241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1,189,815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76435</xdr:rowOff>
    </xdr:from>
    <xdr:to>
      <xdr:col>55</xdr:col>
      <xdr:colOff>88900</xdr:colOff>
      <xdr:row>50</xdr:row>
      <xdr:rowOff>76435</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10388600" y="864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168492</xdr:rowOff>
    </xdr:from>
    <xdr:to>
      <xdr:col>55</xdr:col>
      <xdr:colOff>0</xdr:colOff>
      <xdr:row>58</xdr:row>
      <xdr:rowOff>79908</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9639300" y="9941142"/>
          <a:ext cx="838200" cy="828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115107</xdr:rowOff>
    </xdr:from>
    <xdr:ext cx="599010" cy="259045"/>
    <xdr:sp macro="" textlink="">
      <xdr:nvSpPr>
        <xdr:cNvPr id="350" name="農林水産業費平均値テキスト">
          <a:extLst>
            <a:ext uri="{FF2B5EF4-FFF2-40B4-BE49-F238E27FC236}">
              <a16:creationId xmlns:a16="http://schemas.microsoft.com/office/drawing/2014/main" id="{00000000-0008-0000-0700-00005E010000}"/>
            </a:ext>
          </a:extLst>
        </xdr:cNvPr>
        <xdr:cNvSpPr txBox="1"/>
      </xdr:nvSpPr>
      <xdr:spPr>
        <a:xfrm>
          <a:off x="10528300" y="98877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136680</xdr:rowOff>
    </xdr:from>
    <xdr:to>
      <xdr:col>55</xdr:col>
      <xdr:colOff>50800</xdr:colOff>
      <xdr:row>58</xdr:row>
      <xdr:rowOff>66830</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10426700" y="9909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77975</xdr:rowOff>
    </xdr:from>
    <xdr:to>
      <xdr:col>50</xdr:col>
      <xdr:colOff>114300</xdr:colOff>
      <xdr:row>58</xdr:row>
      <xdr:rowOff>79908</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8750300" y="10022075"/>
          <a:ext cx="889000" cy="1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130231</xdr:rowOff>
    </xdr:from>
    <xdr:to>
      <xdr:col>50</xdr:col>
      <xdr:colOff>165100</xdr:colOff>
      <xdr:row>58</xdr:row>
      <xdr:rowOff>60381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9588500" y="9902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76908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339795" y="9678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77975</xdr:rowOff>
    </xdr:from>
    <xdr:to>
      <xdr:col>45</xdr:col>
      <xdr:colOff>177800</xdr:colOff>
      <xdr:row>58</xdr:row>
      <xdr:rowOff>97479</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7861300" y="10022075"/>
          <a:ext cx="889000" cy="19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118786</xdr:rowOff>
    </xdr:from>
    <xdr:to>
      <xdr:col>46</xdr:col>
      <xdr:colOff>38100</xdr:colOff>
      <xdr:row>58</xdr:row>
      <xdr:rowOff>48936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8699500" y="989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65463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8450795" y="9666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97479</xdr:rowOff>
    </xdr:from>
    <xdr:to>
      <xdr:col>41</xdr:col>
      <xdr:colOff>50800</xdr:colOff>
      <xdr:row>58</xdr:row>
      <xdr:rowOff>102939</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flipV="1">
          <a:off x="6972300" y="10041579"/>
          <a:ext cx="889000" cy="5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120186</xdr:rowOff>
    </xdr:from>
    <xdr:to>
      <xdr:col>41</xdr:col>
      <xdr:colOff>101600</xdr:colOff>
      <xdr:row>58</xdr:row>
      <xdr:rowOff>50336</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7810500" y="9892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66863</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561795" y="9668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138142</xdr:rowOff>
    </xdr:from>
    <xdr:to>
      <xdr:col>36</xdr:col>
      <xdr:colOff>165100</xdr:colOff>
      <xdr:row>58</xdr:row>
      <xdr:rowOff>68292</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6921500" y="9910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84819</xdr:rowOff>
    </xdr:from>
    <xdr:ext cx="59901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6672795" y="9686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117692</xdr:rowOff>
    </xdr:from>
    <xdr:to>
      <xdr:col>55</xdr:col>
      <xdr:colOff>50800</xdr:colOff>
      <xdr:row>58</xdr:row>
      <xdr:rowOff>47842</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10426700" y="9890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140569</xdr:rowOff>
    </xdr:from>
    <xdr:ext cx="599010" cy="259045"/>
    <xdr:sp macro="" textlink="">
      <xdr:nvSpPr>
        <xdr:cNvPr id="369" name="農林水産業費該当値テキスト">
          <a:extLst>
            <a:ext uri="{FF2B5EF4-FFF2-40B4-BE49-F238E27FC236}">
              <a16:creationId xmlns:a16="http://schemas.microsoft.com/office/drawing/2014/main" id="{00000000-0008-0000-0700-000071010000}"/>
            </a:ext>
          </a:extLst>
        </xdr:cNvPr>
        <xdr:cNvSpPr txBox="1"/>
      </xdr:nvSpPr>
      <xdr:spPr>
        <a:xfrm>
          <a:off x="10528300" y="97417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29108</xdr:rowOff>
    </xdr:from>
    <xdr:to>
      <xdr:col>50</xdr:col>
      <xdr:colOff>165100</xdr:colOff>
      <xdr:row>58</xdr:row>
      <xdr:rowOff>130708</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9588500" y="9973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121835</xdr:rowOff>
    </xdr:from>
    <xdr:ext cx="59901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9339795" y="100659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27175</xdr:rowOff>
    </xdr:from>
    <xdr:to>
      <xdr:col>46</xdr:col>
      <xdr:colOff>38100</xdr:colOff>
      <xdr:row>58</xdr:row>
      <xdr:rowOff>128775</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8699500" y="9971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119902</xdr:rowOff>
    </xdr:from>
    <xdr:ext cx="599010"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8450795" y="100640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46679</xdr:rowOff>
    </xdr:from>
    <xdr:to>
      <xdr:col>41</xdr:col>
      <xdr:colOff>101600</xdr:colOff>
      <xdr:row>58</xdr:row>
      <xdr:rowOff>148279</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7810500" y="9990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139406</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7594111" y="10083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52139</xdr:rowOff>
    </xdr:from>
    <xdr:to>
      <xdr:col>36</xdr:col>
      <xdr:colOff>165100</xdr:colOff>
      <xdr:row>58</xdr:row>
      <xdr:rowOff>153739</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6921500" y="999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144866</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6705111" y="100889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商工費グラフ枠">
          <a:extLst>
            <a:ext uri="{FF2B5EF4-FFF2-40B4-BE49-F238E27FC236}">
              <a16:creationId xmlns:a16="http://schemas.microsoft.com/office/drawing/2014/main" id="{00000000-0008-0000-07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70994</xdr:rowOff>
    </xdr:from>
    <xdr:to>
      <xdr:col>54</xdr:col>
      <xdr:colOff>189865</xdr:colOff>
      <xdr:row>79</xdr:row>
      <xdr:rowOff>41421</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flipV="1">
          <a:off x="10475595" y="12072494"/>
          <a:ext cx="1270" cy="15134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45248</xdr:rowOff>
    </xdr:from>
    <xdr:ext cx="378565" cy="259045"/>
    <xdr:sp macro="" textlink="">
      <xdr:nvSpPr>
        <xdr:cNvPr id="402" name="商工費最小値テキスト">
          <a:extLst>
            <a:ext uri="{FF2B5EF4-FFF2-40B4-BE49-F238E27FC236}">
              <a16:creationId xmlns:a16="http://schemas.microsoft.com/office/drawing/2014/main" id="{00000000-0008-0000-0700-000092010000}"/>
            </a:ext>
          </a:extLst>
        </xdr:cNvPr>
        <xdr:cNvSpPr txBox="1"/>
      </xdr:nvSpPr>
      <xdr:spPr>
        <a:xfrm>
          <a:off x="10528300" y="135897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41421</xdr:rowOff>
    </xdr:from>
    <xdr:to>
      <xdr:col>55</xdr:col>
      <xdr:colOff>88900</xdr:colOff>
      <xdr:row>79</xdr:row>
      <xdr:rowOff>41421</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10388600" y="135859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17671</xdr:rowOff>
    </xdr:from>
    <xdr:ext cx="599010" cy="259045"/>
    <xdr:sp macro="" textlink="">
      <xdr:nvSpPr>
        <xdr:cNvPr id="404" name="商工費最大値テキスト">
          <a:extLst>
            <a:ext uri="{FF2B5EF4-FFF2-40B4-BE49-F238E27FC236}">
              <a16:creationId xmlns:a16="http://schemas.microsoft.com/office/drawing/2014/main" id="{00000000-0008-0000-0700-000094010000}"/>
            </a:ext>
          </a:extLst>
        </xdr:cNvPr>
        <xdr:cNvSpPr txBox="1"/>
      </xdr:nvSpPr>
      <xdr:spPr>
        <a:xfrm>
          <a:off x="10528300" y="11847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398,033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70994</xdr:rowOff>
    </xdr:from>
    <xdr:to>
      <xdr:col>55</xdr:col>
      <xdr:colOff>88900</xdr:colOff>
      <xdr:row>70</xdr:row>
      <xdr:rowOff>70994</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10388600" y="12072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126422</xdr:rowOff>
    </xdr:from>
    <xdr:to>
      <xdr:col>55</xdr:col>
      <xdr:colOff>0</xdr:colOff>
      <xdr:row>78</xdr:row>
      <xdr:rowOff>151118</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9639300" y="13499522"/>
          <a:ext cx="838200" cy="2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159734</xdr:rowOff>
    </xdr:from>
    <xdr:ext cx="534377" cy="259045"/>
    <xdr:sp macro="" textlink="">
      <xdr:nvSpPr>
        <xdr:cNvPr id="407" name="商工費平均値テキスト">
          <a:extLst>
            <a:ext uri="{FF2B5EF4-FFF2-40B4-BE49-F238E27FC236}">
              <a16:creationId xmlns:a16="http://schemas.microsoft.com/office/drawing/2014/main" id="{00000000-0008-0000-0700-000097010000}"/>
            </a:ext>
          </a:extLst>
        </xdr:cNvPr>
        <xdr:cNvSpPr txBox="1"/>
      </xdr:nvSpPr>
      <xdr:spPr>
        <a:xfrm>
          <a:off x="10528300" y="131899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136857</xdr:rowOff>
    </xdr:from>
    <xdr:to>
      <xdr:col>55</xdr:col>
      <xdr:colOff>50800</xdr:colOff>
      <xdr:row>78</xdr:row>
      <xdr:rowOff>67007</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10426700" y="1333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151118</xdr:rowOff>
    </xdr:from>
    <xdr:to>
      <xdr:col>50</xdr:col>
      <xdr:colOff>114300</xdr:colOff>
      <xdr:row>78</xdr:row>
      <xdr:rowOff>153899</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8750300" y="13524218"/>
          <a:ext cx="889000" cy="2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146115</xdr:rowOff>
    </xdr:from>
    <xdr:to>
      <xdr:col>50</xdr:col>
      <xdr:colOff>165100</xdr:colOff>
      <xdr:row>78</xdr:row>
      <xdr:rowOff>76265</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9588500" y="1334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92792</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9372111" y="13122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153899</xdr:rowOff>
    </xdr:from>
    <xdr:to>
      <xdr:col>45</xdr:col>
      <xdr:colOff>177800</xdr:colOff>
      <xdr:row>79</xdr:row>
      <xdr:rowOff>746</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7861300" y="13526999"/>
          <a:ext cx="889000" cy="18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158024</xdr:rowOff>
    </xdr:from>
    <xdr:to>
      <xdr:col>46</xdr:col>
      <xdr:colOff>38100</xdr:colOff>
      <xdr:row>78</xdr:row>
      <xdr:rowOff>88174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8699500" y="13359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104701</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8483111" y="13134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746</xdr:rowOff>
    </xdr:from>
    <xdr:to>
      <xdr:col>41</xdr:col>
      <xdr:colOff>50800</xdr:colOff>
      <xdr:row>79</xdr:row>
      <xdr:rowOff>4376</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flipV="1">
          <a:off x="6972300" y="13545296"/>
          <a:ext cx="889000" cy="3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162792</xdr:rowOff>
    </xdr:from>
    <xdr:to>
      <xdr:col>41</xdr:col>
      <xdr:colOff>101600</xdr:colOff>
      <xdr:row>78</xdr:row>
      <xdr:rowOff>92942</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7810500" y="13364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109469</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7594111" y="13139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152958</xdr:rowOff>
    </xdr:from>
    <xdr:to>
      <xdr:col>36</xdr:col>
      <xdr:colOff>165100</xdr:colOff>
      <xdr:row>78</xdr:row>
      <xdr:rowOff>83108</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6921500" y="13354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99635</xdr:rowOff>
    </xdr:from>
    <xdr:ext cx="534377"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6705111" y="13129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75622</xdr:rowOff>
    </xdr:from>
    <xdr:to>
      <xdr:col>55</xdr:col>
      <xdr:colOff>50800</xdr:colOff>
      <xdr:row>79</xdr:row>
      <xdr:rowOff>5772</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10426700" y="13448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161999</xdr:rowOff>
    </xdr:from>
    <xdr:ext cx="534377" cy="259045"/>
    <xdr:sp macro="" textlink="">
      <xdr:nvSpPr>
        <xdr:cNvPr id="426" name="商工費該当値テキスト">
          <a:extLst>
            <a:ext uri="{FF2B5EF4-FFF2-40B4-BE49-F238E27FC236}">
              <a16:creationId xmlns:a16="http://schemas.microsoft.com/office/drawing/2014/main" id="{00000000-0008-0000-0700-0000AA010000}"/>
            </a:ext>
          </a:extLst>
        </xdr:cNvPr>
        <xdr:cNvSpPr txBox="1"/>
      </xdr:nvSpPr>
      <xdr:spPr>
        <a:xfrm>
          <a:off x="10528300" y="13363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100318</xdr:rowOff>
    </xdr:from>
    <xdr:to>
      <xdr:col>50</xdr:col>
      <xdr:colOff>165100</xdr:colOff>
      <xdr:row>79</xdr:row>
      <xdr:rowOff>30468</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9588500" y="13473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21595</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9372111" y="13566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103099</xdr:rowOff>
    </xdr:from>
    <xdr:to>
      <xdr:col>46</xdr:col>
      <xdr:colOff>38100</xdr:colOff>
      <xdr:row>79</xdr:row>
      <xdr:rowOff>33249</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8699500" y="13476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24376</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8483111" y="13568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121396</xdr:rowOff>
    </xdr:from>
    <xdr:to>
      <xdr:col>41</xdr:col>
      <xdr:colOff>101600</xdr:colOff>
      <xdr:row>79</xdr:row>
      <xdr:rowOff>51546</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7810500" y="13494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42673</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7594111" y="13587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125026</xdr:rowOff>
    </xdr:from>
    <xdr:to>
      <xdr:col>36</xdr:col>
      <xdr:colOff>165100</xdr:colOff>
      <xdr:row>79</xdr:row>
      <xdr:rowOff>55176</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6921500" y="13498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46303</xdr:rowOff>
    </xdr:from>
    <xdr:ext cx="534377"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6705111" y="13590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a:extLst>
            <a:ext uri="{FF2B5EF4-FFF2-40B4-BE49-F238E27FC236}">
              <a16:creationId xmlns:a16="http://schemas.microsoft.com/office/drawing/2014/main" id="{00000000-0008-0000-07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93889</xdr:rowOff>
    </xdr:from>
    <xdr:to>
      <xdr:col>54</xdr:col>
      <xdr:colOff>189865</xdr:colOff>
      <xdr:row>99</xdr:row>
      <xdr:rowOff>69628</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10475595" y="15524389"/>
          <a:ext cx="1270" cy="1518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73455</xdr:rowOff>
    </xdr:from>
    <xdr:ext cx="534377" cy="259045"/>
    <xdr:sp macro="" textlink="">
      <xdr:nvSpPr>
        <xdr:cNvPr id="461" name="土木費最小値テキスト">
          <a:extLst>
            <a:ext uri="{FF2B5EF4-FFF2-40B4-BE49-F238E27FC236}">
              <a16:creationId xmlns:a16="http://schemas.microsoft.com/office/drawing/2014/main" id="{00000000-0008-0000-0700-0000CD010000}"/>
            </a:ext>
          </a:extLst>
        </xdr:cNvPr>
        <xdr:cNvSpPr txBox="1"/>
      </xdr:nvSpPr>
      <xdr:spPr>
        <a:xfrm>
          <a:off x="10528300" y="17047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69628</xdr:rowOff>
    </xdr:from>
    <xdr:to>
      <xdr:col>55</xdr:col>
      <xdr:colOff>88900</xdr:colOff>
      <xdr:row>99</xdr:row>
      <xdr:rowOff>69628</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70431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40566</xdr:rowOff>
    </xdr:from>
    <xdr:ext cx="599010" cy="259045"/>
    <xdr:sp macro="" textlink="">
      <xdr:nvSpPr>
        <xdr:cNvPr id="463" name="土木費最大値テキスト">
          <a:extLst>
            <a:ext uri="{FF2B5EF4-FFF2-40B4-BE49-F238E27FC236}">
              <a16:creationId xmlns:a16="http://schemas.microsoft.com/office/drawing/2014/main" id="{00000000-0008-0000-0700-0000CF010000}"/>
            </a:ext>
          </a:extLst>
        </xdr:cNvPr>
        <xdr:cNvSpPr txBox="1"/>
      </xdr:nvSpPr>
      <xdr:spPr>
        <a:xfrm>
          <a:off x="10528300" y="15299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948,056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93889</xdr:rowOff>
    </xdr:from>
    <xdr:to>
      <xdr:col>55</xdr:col>
      <xdr:colOff>88900</xdr:colOff>
      <xdr:row>90</xdr:row>
      <xdr:rowOff>93889</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10388600" y="15524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102936</xdr:rowOff>
    </xdr:from>
    <xdr:to>
      <xdr:col>55</xdr:col>
      <xdr:colOff>0</xdr:colOff>
      <xdr:row>98</xdr:row>
      <xdr:rowOff>170977</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9639300" y="16905036"/>
          <a:ext cx="838200" cy="68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2523</xdr:rowOff>
    </xdr:from>
    <xdr:ext cx="599010" cy="259045"/>
    <xdr:sp macro="" textlink="">
      <xdr:nvSpPr>
        <xdr:cNvPr id="466" name="土木費平均値テキスト">
          <a:extLst>
            <a:ext uri="{FF2B5EF4-FFF2-40B4-BE49-F238E27FC236}">
              <a16:creationId xmlns:a16="http://schemas.microsoft.com/office/drawing/2014/main" id="{00000000-0008-0000-0700-0000D2010000}"/>
            </a:ext>
          </a:extLst>
        </xdr:cNvPr>
        <xdr:cNvSpPr txBox="1"/>
      </xdr:nvSpPr>
      <xdr:spPr>
        <a:xfrm>
          <a:off x="10528300" y="16633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151096</xdr:rowOff>
    </xdr:from>
    <xdr:to>
      <xdr:col>55</xdr:col>
      <xdr:colOff>50800</xdr:colOff>
      <xdr:row>98</xdr:row>
      <xdr:rowOff>81246</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10426700" y="16781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141546</xdr:rowOff>
    </xdr:from>
    <xdr:to>
      <xdr:col>50</xdr:col>
      <xdr:colOff>114300</xdr:colOff>
      <xdr:row>98</xdr:row>
      <xdr:rowOff>170977</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8750300" y="16943646"/>
          <a:ext cx="889000" cy="29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155215</xdr:rowOff>
    </xdr:from>
    <xdr:to>
      <xdr:col>50</xdr:col>
      <xdr:colOff>165100</xdr:colOff>
      <xdr:row>98</xdr:row>
      <xdr:rowOff>85365</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9588500" y="1678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101892</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339795" y="16561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126383</xdr:rowOff>
    </xdr:from>
    <xdr:to>
      <xdr:col>45</xdr:col>
      <xdr:colOff>177800</xdr:colOff>
      <xdr:row>98</xdr:row>
      <xdr:rowOff>141546</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a:off x="7861300" y="16928483"/>
          <a:ext cx="889000" cy="15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143597</xdr:rowOff>
    </xdr:from>
    <xdr:to>
      <xdr:col>46</xdr:col>
      <xdr:colOff>38100</xdr:colOff>
      <xdr:row>98</xdr:row>
      <xdr:rowOff>73747</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8699500" y="16774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90274</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450795" y="16549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116443</xdr:rowOff>
    </xdr:from>
    <xdr:to>
      <xdr:col>41</xdr:col>
      <xdr:colOff>50800</xdr:colOff>
      <xdr:row>98</xdr:row>
      <xdr:rowOff>126383</xdr:rowOff>
    </xdr:to>
    <xdr:cxnSp macro="">
      <xdr:nvCxnSpPr>
        <xdr:cNvPr id="474" name="直線コネクタ 473">
          <a:extLst>
            <a:ext uri="{FF2B5EF4-FFF2-40B4-BE49-F238E27FC236}">
              <a16:creationId xmlns:a16="http://schemas.microsoft.com/office/drawing/2014/main" id="{00000000-0008-0000-0700-0000DA010000}"/>
            </a:ext>
          </a:extLst>
        </xdr:cNvPr>
        <xdr:cNvCxnSpPr/>
      </xdr:nvCxnSpPr>
      <xdr:spPr>
        <a:xfrm>
          <a:off x="6972300" y="16747093"/>
          <a:ext cx="889000" cy="181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147535</xdr:rowOff>
    </xdr:from>
    <xdr:to>
      <xdr:col>41</xdr:col>
      <xdr:colOff>101600</xdr:colOff>
      <xdr:row>98</xdr:row>
      <xdr:rowOff>77685</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7810500" y="1677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94212</xdr:rowOff>
    </xdr:from>
    <xdr:ext cx="59901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7561795" y="165534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171216</xdr:rowOff>
    </xdr:from>
    <xdr:to>
      <xdr:col>36</xdr:col>
      <xdr:colOff>165100</xdr:colOff>
      <xdr:row>98</xdr:row>
      <xdr:rowOff>101366</xdr:rowOff>
    </xdr:to>
    <xdr:sp macro="" textlink="">
      <xdr:nvSpPr>
        <xdr:cNvPr id="477" name="フローチャート: 判断 476">
          <a:extLst>
            <a:ext uri="{FF2B5EF4-FFF2-40B4-BE49-F238E27FC236}">
              <a16:creationId xmlns:a16="http://schemas.microsoft.com/office/drawing/2014/main" id="{00000000-0008-0000-0700-0000DD010000}"/>
            </a:ext>
          </a:extLst>
        </xdr:cNvPr>
        <xdr:cNvSpPr/>
      </xdr:nvSpPr>
      <xdr:spPr>
        <a:xfrm>
          <a:off x="6921500" y="16801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92493</xdr:rowOff>
    </xdr:from>
    <xdr:ext cx="59901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672795" y="168945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52136</xdr:rowOff>
    </xdr:from>
    <xdr:to>
      <xdr:col>55</xdr:col>
      <xdr:colOff>50800</xdr:colOff>
      <xdr:row>98</xdr:row>
      <xdr:rowOff>153736</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10426700" y="16854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30563</xdr:rowOff>
    </xdr:from>
    <xdr:ext cx="599010" cy="259045"/>
    <xdr:sp macro="" textlink="">
      <xdr:nvSpPr>
        <xdr:cNvPr id="485" name="土木費該当値テキスト">
          <a:extLst>
            <a:ext uri="{FF2B5EF4-FFF2-40B4-BE49-F238E27FC236}">
              <a16:creationId xmlns:a16="http://schemas.microsoft.com/office/drawing/2014/main" id="{00000000-0008-0000-0700-0000E5010000}"/>
            </a:ext>
          </a:extLst>
        </xdr:cNvPr>
        <xdr:cNvSpPr txBox="1"/>
      </xdr:nvSpPr>
      <xdr:spPr>
        <a:xfrm>
          <a:off x="10528300" y="16832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120177</xdr:rowOff>
    </xdr:from>
    <xdr:to>
      <xdr:col>50</xdr:col>
      <xdr:colOff>165100</xdr:colOff>
      <xdr:row>99</xdr:row>
      <xdr:rowOff>50327</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9588500" y="16922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99</xdr:row>
      <xdr:rowOff>41454</xdr:rowOff>
    </xdr:from>
    <xdr:ext cx="534377"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9372111" y="17015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90746</xdr:rowOff>
    </xdr:from>
    <xdr:to>
      <xdr:col>46</xdr:col>
      <xdr:colOff>38100</xdr:colOff>
      <xdr:row>99</xdr:row>
      <xdr:rowOff>20896</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8699500" y="16892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12023</xdr:rowOff>
    </xdr:from>
    <xdr:ext cx="534377"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8483111" y="16985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75583</xdr:rowOff>
    </xdr:from>
    <xdr:to>
      <xdr:col>41</xdr:col>
      <xdr:colOff>101600</xdr:colOff>
      <xdr:row>99</xdr:row>
      <xdr:rowOff>5733</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7810500" y="16877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168310</xdr:rowOff>
    </xdr:from>
    <xdr:ext cx="534377"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7594111" y="16970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65643</xdr:rowOff>
    </xdr:from>
    <xdr:to>
      <xdr:col>36</xdr:col>
      <xdr:colOff>165100</xdr:colOff>
      <xdr:row>97</xdr:row>
      <xdr:rowOff>167243</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6921500" y="16696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12320</xdr:rowOff>
    </xdr:from>
    <xdr:ext cx="599010"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6672795" y="16471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96819</xdr:rowOff>
    </xdr:from>
    <xdr:to>
      <xdr:col>85</xdr:col>
      <xdr:colOff>126364</xdr:colOff>
      <xdr:row>39</xdr:row>
      <xdr:rowOff>32016</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240319"/>
          <a:ext cx="1269" cy="1478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35843</xdr:rowOff>
    </xdr:from>
    <xdr:ext cx="469744"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722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32016</xdr:rowOff>
    </xdr:from>
    <xdr:to>
      <xdr:col>86</xdr:col>
      <xdr:colOff>25400</xdr:colOff>
      <xdr:row>39</xdr:row>
      <xdr:rowOff>32016</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718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43496</xdr:rowOff>
    </xdr:from>
    <xdr:ext cx="599010"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50155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782,510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96819</xdr:rowOff>
    </xdr:from>
    <xdr:to>
      <xdr:col>86</xdr:col>
      <xdr:colOff>25400</xdr:colOff>
      <xdr:row>30</xdr:row>
      <xdr:rowOff>96819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2403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143420</xdr:rowOff>
    </xdr:from>
    <xdr:to>
      <xdr:col>85</xdr:col>
      <xdr:colOff>127000</xdr:colOff>
      <xdr:row>38</xdr:row>
      <xdr:rowOff>122179</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5481300" y="6487070"/>
          <a:ext cx="838200" cy="150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42516</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5576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64089</xdr:rowOff>
    </xdr:from>
    <xdr:to>
      <xdr:col>85</xdr:col>
      <xdr:colOff>177800</xdr:colOff>
      <xdr:row>38</xdr:row>
      <xdr:rowOff>165689</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6268700" y="657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101409</xdr:rowOff>
    </xdr:from>
    <xdr:to>
      <xdr:col>81</xdr:col>
      <xdr:colOff>50800</xdr:colOff>
      <xdr:row>38</xdr:row>
      <xdr:rowOff>122179</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4592300" y="6616509"/>
          <a:ext cx="889000" cy="20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61348</xdr:rowOff>
    </xdr:from>
    <xdr:to>
      <xdr:col>81</xdr:col>
      <xdr:colOff>101600</xdr:colOff>
      <xdr:row>38</xdr:row>
      <xdr:rowOff>162948</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5430500" y="6576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8025</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351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7773</xdr:rowOff>
    </xdr:from>
    <xdr:to>
      <xdr:col>76</xdr:col>
      <xdr:colOff>114300</xdr:colOff>
      <xdr:row>38</xdr:row>
      <xdr:rowOff>101409</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3703300" y="6522873"/>
          <a:ext cx="889000" cy="93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70941</xdr:rowOff>
    </xdr:from>
    <xdr:to>
      <xdr:col>76</xdr:col>
      <xdr:colOff>165100</xdr:colOff>
      <xdr:row>39</xdr:row>
      <xdr:rowOff>1091</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4541500" y="6586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163668</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678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7773</xdr:rowOff>
    </xdr:from>
    <xdr:to>
      <xdr:col>71</xdr:col>
      <xdr:colOff>177800</xdr:colOff>
      <xdr:row>38</xdr:row>
      <xdr:rowOff>94834</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flipV="1">
          <a:off x="12814300" y="6522873"/>
          <a:ext cx="889000" cy="870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68152</xdr:rowOff>
    </xdr:from>
    <xdr:to>
      <xdr:col>72</xdr:col>
      <xdr:colOff>38100</xdr:colOff>
      <xdr:row>38</xdr:row>
      <xdr:rowOff>169752</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3652500" y="6583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160879</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675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67406</xdr:rowOff>
    </xdr:from>
    <xdr:to>
      <xdr:col>67</xdr:col>
      <xdr:colOff>101600</xdr:colOff>
      <xdr:row>38</xdr:row>
      <xdr:rowOff>169006</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2763500" y="658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160133</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675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92620</xdr:rowOff>
    </xdr:from>
    <xdr:to>
      <xdr:col>85</xdr:col>
      <xdr:colOff>177800</xdr:colOff>
      <xdr:row>38</xdr:row>
      <xdr:rowOff>22771</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6268700" y="643627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115497</xdr:rowOff>
    </xdr:from>
    <xdr:ext cx="599010"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287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71379</xdr:rowOff>
    </xdr:from>
    <xdr:to>
      <xdr:col>81</xdr:col>
      <xdr:colOff>101600</xdr:colOff>
      <xdr:row>39</xdr:row>
      <xdr:rowOff>1529</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5430500" y="6586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164106</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6679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50609</xdr:rowOff>
    </xdr:from>
    <xdr:to>
      <xdr:col>76</xdr:col>
      <xdr:colOff>165100</xdr:colOff>
      <xdr:row>38</xdr:row>
      <xdr:rowOff>152209</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4541500" y="6565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168736</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325111" y="63409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128423</xdr:rowOff>
    </xdr:from>
    <xdr:to>
      <xdr:col>72</xdr:col>
      <xdr:colOff>38100</xdr:colOff>
      <xdr:row>38</xdr:row>
      <xdr:rowOff>58573</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3652500" y="6472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36</xdr:row>
      <xdr:rowOff>75100</xdr:rowOff>
    </xdr:from>
    <xdr:ext cx="599010"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03795" y="6247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44034</xdr:rowOff>
    </xdr:from>
    <xdr:to>
      <xdr:col>67</xdr:col>
      <xdr:colOff>101600</xdr:colOff>
      <xdr:row>38</xdr:row>
      <xdr:rowOff>145634</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2763500" y="6559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162160</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6334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156033</xdr:rowOff>
    </xdr:from>
    <xdr:to>
      <xdr:col>85</xdr:col>
      <xdr:colOff>126364</xdr:colOff>
      <xdr:row>58</xdr:row>
      <xdr:rowOff>94526</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8728533"/>
          <a:ext cx="1269" cy="1310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98353</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10042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94526</xdr:rowOff>
    </xdr:from>
    <xdr:to>
      <xdr:col>86</xdr:col>
      <xdr:colOff>25400</xdr:colOff>
      <xdr:row>58</xdr:row>
      <xdr:rowOff>94526</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10038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102710</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8503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592,855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156033</xdr:rowOff>
    </xdr:from>
    <xdr:to>
      <xdr:col>86</xdr:col>
      <xdr:colOff>25400</xdr:colOff>
      <xdr:row>50</xdr:row>
      <xdr:rowOff>156033</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8728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68075</xdr:rowOff>
    </xdr:from>
    <xdr:to>
      <xdr:col>85</xdr:col>
      <xdr:colOff>127000</xdr:colOff>
      <xdr:row>57</xdr:row>
      <xdr:rowOff>86283</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5481300" y="9840725"/>
          <a:ext cx="838200" cy="18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3862</xdr:rowOff>
    </xdr:from>
    <xdr:ext cx="599010"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6050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152435</xdr:rowOff>
    </xdr:from>
    <xdr:to>
      <xdr:col>85</xdr:col>
      <xdr:colOff>177800</xdr:colOff>
      <xdr:row>57</xdr:row>
      <xdr:rowOff>82585</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75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86283</xdr:rowOff>
    </xdr:from>
    <xdr:to>
      <xdr:col>81</xdr:col>
      <xdr:colOff>50800</xdr:colOff>
      <xdr:row>57</xdr:row>
      <xdr:rowOff>142036</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4592300" y="9858933"/>
          <a:ext cx="889000" cy="55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151913</xdr:rowOff>
    </xdr:from>
    <xdr:to>
      <xdr:col>81</xdr:col>
      <xdr:colOff>101600</xdr:colOff>
      <xdr:row>57</xdr:row>
      <xdr:rowOff>82063</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98590</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181795" y="9528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117060</xdr:rowOff>
    </xdr:from>
    <xdr:to>
      <xdr:col>76</xdr:col>
      <xdr:colOff>114300</xdr:colOff>
      <xdr:row>57</xdr:row>
      <xdr:rowOff>142036</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3703300" y="9889710"/>
          <a:ext cx="889000" cy="24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134670</xdr:rowOff>
    </xdr:from>
    <xdr:to>
      <xdr:col>76</xdr:col>
      <xdr:colOff>165100</xdr:colOff>
      <xdr:row>57</xdr:row>
      <xdr:rowOff>64820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81347</xdr:rowOff>
    </xdr:from>
    <xdr:ext cx="59901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292795" y="951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149782</xdr:rowOff>
    </xdr:from>
    <xdr:to>
      <xdr:col>71</xdr:col>
      <xdr:colOff>177800</xdr:colOff>
      <xdr:row>57</xdr:row>
      <xdr:rowOff>117060</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a:off x="12814300" y="9750982"/>
          <a:ext cx="889000" cy="138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146608</xdr:rowOff>
    </xdr:from>
    <xdr:to>
      <xdr:col>72</xdr:col>
      <xdr:colOff>38100</xdr:colOff>
      <xdr:row>57</xdr:row>
      <xdr:rowOff>76758</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93285</xdr:rowOff>
    </xdr:from>
    <xdr:ext cx="59901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03795" y="9523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129426</xdr:rowOff>
    </xdr:from>
    <xdr:to>
      <xdr:col>67</xdr:col>
      <xdr:colOff>101600</xdr:colOff>
      <xdr:row>57</xdr:row>
      <xdr:rowOff>59576</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57</xdr:row>
      <xdr:rowOff>50703</xdr:rowOff>
    </xdr:from>
    <xdr:ext cx="59901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14795" y="98233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17275</xdr:rowOff>
    </xdr:from>
    <xdr:to>
      <xdr:col>85</xdr:col>
      <xdr:colOff>177800</xdr:colOff>
      <xdr:row>57</xdr:row>
      <xdr:rowOff>118875</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78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167152</xdr:rowOff>
    </xdr:from>
    <xdr:ext cx="599010"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768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35483</xdr:rowOff>
    </xdr:from>
    <xdr:to>
      <xdr:col>81</xdr:col>
      <xdr:colOff>101600</xdr:colOff>
      <xdr:row>57</xdr:row>
      <xdr:rowOff>137083</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808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128210</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214111" y="9900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91236</xdr:rowOff>
    </xdr:from>
    <xdr:to>
      <xdr:col>76</xdr:col>
      <xdr:colOff>165100</xdr:colOff>
      <xdr:row>58</xdr:row>
      <xdr:rowOff>21386</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863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12513</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325111" y="9956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66260</xdr:rowOff>
    </xdr:from>
    <xdr:to>
      <xdr:col>72</xdr:col>
      <xdr:colOff>38100</xdr:colOff>
      <xdr:row>57</xdr:row>
      <xdr:rowOff>167860</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9838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158987</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36111" y="9931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98982</xdr:rowOff>
    </xdr:from>
    <xdr:to>
      <xdr:col>67</xdr:col>
      <xdr:colOff>101600</xdr:colOff>
      <xdr:row>57</xdr:row>
      <xdr:rowOff>29132</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700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45659</xdr:rowOff>
    </xdr:from>
    <xdr:ext cx="599010"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14795" y="9475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71</xdr:row>
      <xdr:rowOff>21970</xdr:rowOff>
    </xdr:from>
    <xdr:ext cx="685572"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760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a:extLst>
            <a:ext uri="{FF2B5EF4-FFF2-40B4-BE49-F238E27FC236}">
              <a16:creationId xmlns:a16="http://schemas.microsoft.com/office/drawing/2014/main" id="{00000000-0008-0000-0700-00007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147062</xdr:rowOff>
    </xdr:from>
    <xdr:to>
      <xdr:col>85</xdr:col>
      <xdr:colOff>126364</xdr:colOff>
      <xdr:row>79</xdr:row>
      <xdr:rowOff>98879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6317595" y="12148562"/>
          <a:ext cx="1269" cy="1494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128414</xdr:rowOff>
    </xdr:from>
    <xdr:ext cx="249299" cy="259045"/>
    <xdr:sp macro="" textlink="">
      <xdr:nvSpPr>
        <xdr:cNvPr id="632" name="災害復旧費最小値テキスト">
          <a:extLst>
            <a:ext uri="{FF2B5EF4-FFF2-40B4-BE49-F238E27FC236}">
              <a16:creationId xmlns:a16="http://schemas.microsoft.com/office/drawing/2014/main" id="{00000000-0008-0000-0700-000078020000}"/>
            </a:ext>
          </a:extLst>
        </xdr:cNvPr>
        <xdr:cNvSpPr txBox="1"/>
      </xdr:nvSpPr>
      <xdr:spPr>
        <a:xfrm>
          <a:off x="16370300" y="1367296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93739</xdr:rowOff>
    </xdr:from>
    <xdr:ext cx="690189" cy="259045"/>
    <xdr:sp macro="" textlink="">
      <xdr:nvSpPr>
        <xdr:cNvPr id="634" name="災害復旧費最大値テキスト">
          <a:extLst>
            <a:ext uri="{FF2B5EF4-FFF2-40B4-BE49-F238E27FC236}">
              <a16:creationId xmlns:a16="http://schemas.microsoft.com/office/drawing/2014/main" id="{00000000-0008-0000-0700-00007A020000}"/>
            </a:ext>
          </a:extLst>
        </xdr:cNvPr>
        <xdr:cNvSpPr txBox="1"/>
      </xdr:nvSpPr>
      <xdr:spPr>
        <a:xfrm>
          <a:off x="16370300" y="11923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1,373,237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147062</xdr:rowOff>
    </xdr:from>
    <xdr:to>
      <xdr:col>86</xdr:col>
      <xdr:colOff>25400</xdr:colOff>
      <xdr:row>70</xdr:row>
      <xdr:rowOff>147062</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6230600" y="12148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49746</xdr:rowOff>
    </xdr:from>
    <xdr:to>
      <xdr:col>85</xdr:col>
      <xdr:colOff>127000</xdr:colOff>
      <xdr:row>79</xdr:row>
      <xdr:rowOff>80882</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5481300" y="13594296"/>
          <a:ext cx="838200" cy="31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1415</xdr:rowOff>
    </xdr:from>
    <xdr:ext cx="534377" cy="259045"/>
    <xdr:sp macro="" textlink="">
      <xdr:nvSpPr>
        <xdr:cNvPr id="637" name="災害復旧費平均値テキスト">
          <a:extLst>
            <a:ext uri="{FF2B5EF4-FFF2-40B4-BE49-F238E27FC236}">
              <a16:creationId xmlns:a16="http://schemas.microsoft.com/office/drawing/2014/main" id="{00000000-0008-0000-0700-00007D020000}"/>
            </a:ext>
          </a:extLst>
        </xdr:cNvPr>
        <xdr:cNvSpPr txBox="1"/>
      </xdr:nvSpPr>
      <xdr:spPr>
        <a:xfrm>
          <a:off x="16370300" y="135459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22988</xdr:rowOff>
    </xdr:from>
    <xdr:to>
      <xdr:col>85</xdr:col>
      <xdr:colOff>177800</xdr:colOff>
      <xdr:row>79</xdr:row>
      <xdr:rowOff>124588</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6268700" y="13567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80882</xdr:rowOff>
    </xdr:from>
    <xdr:to>
      <xdr:col>81</xdr:col>
      <xdr:colOff>50800</xdr:colOff>
      <xdr:row>79</xdr:row>
      <xdr:rowOff>96718</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flipV="1">
          <a:off x="14592300" y="13625432"/>
          <a:ext cx="889000" cy="15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79</xdr:row>
      <xdr:rowOff>27194</xdr:rowOff>
    </xdr:from>
    <xdr:to>
      <xdr:col>81</xdr:col>
      <xdr:colOff>101600</xdr:colOff>
      <xdr:row>79</xdr:row>
      <xdr:rowOff>128794</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5430500" y="135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145321</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14111" y="13346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77650</xdr:rowOff>
    </xdr:from>
    <xdr:to>
      <xdr:col>76</xdr:col>
      <xdr:colOff>114300</xdr:colOff>
      <xdr:row>79</xdr:row>
      <xdr:rowOff>96718</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a:off x="13703300" y="13622200"/>
          <a:ext cx="889000" cy="19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29631</xdr:rowOff>
    </xdr:from>
    <xdr:to>
      <xdr:col>76</xdr:col>
      <xdr:colOff>165100</xdr:colOff>
      <xdr:row>79</xdr:row>
      <xdr:rowOff>131231</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4541500" y="1357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147758</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325111" y="13349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18861</xdr:rowOff>
    </xdr:from>
    <xdr:to>
      <xdr:col>71</xdr:col>
      <xdr:colOff>177800</xdr:colOff>
      <xdr:row>79</xdr:row>
      <xdr:rowOff>77650</xdr:rowOff>
    </xdr:to>
    <xdr:cxnSp macro="">
      <xdr:nvCxnSpPr>
        <xdr:cNvPr id="645" name="直線コネクタ 644">
          <a:extLst>
            <a:ext uri="{FF2B5EF4-FFF2-40B4-BE49-F238E27FC236}">
              <a16:creationId xmlns:a16="http://schemas.microsoft.com/office/drawing/2014/main" id="{00000000-0008-0000-0700-000085020000}"/>
            </a:ext>
          </a:extLst>
        </xdr:cNvPr>
        <xdr:cNvCxnSpPr/>
      </xdr:nvCxnSpPr>
      <xdr:spPr>
        <a:xfrm>
          <a:off x="12814300" y="13563411"/>
          <a:ext cx="889000" cy="58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27823</xdr:rowOff>
    </xdr:from>
    <xdr:to>
      <xdr:col>72</xdr:col>
      <xdr:colOff>38100</xdr:colOff>
      <xdr:row>79</xdr:row>
      <xdr:rowOff>129423</xdr:rowOff>
    </xdr:to>
    <xdr:sp macro="" textlink="">
      <xdr:nvSpPr>
        <xdr:cNvPr id="646" name="フローチャート: 判断 645">
          <a:extLst>
            <a:ext uri="{FF2B5EF4-FFF2-40B4-BE49-F238E27FC236}">
              <a16:creationId xmlns:a16="http://schemas.microsoft.com/office/drawing/2014/main" id="{00000000-0008-0000-0700-000086020000}"/>
            </a:ext>
          </a:extLst>
        </xdr:cNvPr>
        <xdr:cNvSpPr/>
      </xdr:nvSpPr>
      <xdr:spPr>
        <a:xfrm>
          <a:off x="13652500" y="13572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120550</xdr:rowOff>
    </xdr:from>
    <xdr:ext cx="534377"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436111" y="13665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32257</xdr:rowOff>
    </xdr:from>
    <xdr:to>
      <xdr:col>67</xdr:col>
      <xdr:colOff>101600</xdr:colOff>
      <xdr:row>79</xdr:row>
      <xdr:rowOff>133857</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2763500" y="13576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124984</xdr:rowOff>
    </xdr:from>
    <xdr:ext cx="534377"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2547111" y="13669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170396</xdr:rowOff>
    </xdr:from>
    <xdr:to>
      <xdr:col>85</xdr:col>
      <xdr:colOff>177800</xdr:colOff>
      <xdr:row>79</xdr:row>
      <xdr:rowOff>100546</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6268700" y="13543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129773</xdr:rowOff>
    </xdr:from>
    <xdr:ext cx="534377" cy="259045"/>
    <xdr:sp macro="" textlink="">
      <xdr:nvSpPr>
        <xdr:cNvPr id="656" name="災害復旧費該当値テキスト">
          <a:extLst>
            <a:ext uri="{FF2B5EF4-FFF2-40B4-BE49-F238E27FC236}">
              <a16:creationId xmlns:a16="http://schemas.microsoft.com/office/drawing/2014/main" id="{00000000-0008-0000-0700-000090020000}"/>
            </a:ext>
          </a:extLst>
        </xdr:cNvPr>
        <xdr:cNvSpPr txBox="1"/>
      </xdr:nvSpPr>
      <xdr:spPr>
        <a:xfrm>
          <a:off x="16370300" y="13331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30082</xdr:rowOff>
    </xdr:from>
    <xdr:to>
      <xdr:col>81</xdr:col>
      <xdr:colOff>101600</xdr:colOff>
      <xdr:row>79</xdr:row>
      <xdr:rowOff>131682</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5430500" y="13574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122809</xdr:rowOff>
    </xdr:from>
    <xdr:ext cx="534377"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5214111" y="13667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45918</xdr:rowOff>
    </xdr:from>
    <xdr:to>
      <xdr:col>76</xdr:col>
      <xdr:colOff>165100</xdr:colOff>
      <xdr:row>79</xdr:row>
      <xdr:rowOff>147518</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4541500" y="13590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138645</xdr:rowOff>
    </xdr:from>
    <xdr:ext cx="469744"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4357428" y="13683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26850</xdr:rowOff>
    </xdr:from>
    <xdr:to>
      <xdr:col>72</xdr:col>
      <xdr:colOff>38100</xdr:colOff>
      <xdr:row>79</xdr:row>
      <xdr:rowOff>128450</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3652500" y="13571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144977</xdr:rowOff>
    </xdr:from>
    <xdr:ext cx="534377"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3436111" y="13346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139511</xdr:rowOff>
    </xdr:from>
    <xdr:to>
      <xdr:col>67</xdr:col>
      <xdr:colOff>101600</xdr:colOff>
      <xdr:row>79</xdr:row>
      <xdr:rowOff>69661</xdr:rowOff>
    </xdr:to>
    <xdr:sp macro="" textlink="">
      <xdr:nvSpPr>
        <xdr:cNvPr id="663" name="楕円 662">
          <a:extLst>
            <a:ext uri="{FF2B5EF4-FFF2-40B4-BE49-F238E27FC236}">
              <a16:creationId xmlns:a16="http://schemas.microsoft.com/office/drawing/2014/main" id="{00000000-0008-0000-0700-000097020000}"/>
            </a:ext>
          </a:extLst>
        </xdr:cNvPr>
        <xdr:cNvSpPr/>
      </xdr:nvSpPr>
      <xdr:spPr>
        <a:xfrm>
          <a:off x="12763500" y="13512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86188</xdr:rowOff>
    </xdr:from>
    <xdr:ext cx="534377"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547111" y="13287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a:extLst>
            <a:ext uri="{FF2B5EF4-FFF2-40B4-BE49-F238E27FC236}">
              <a16:creationId xmlns:a16="http://schemas.microsoft.com/office/drawing/2014/main" id="{00000000-0008-0000-0700-0000A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12402</xdr:rowOff>
    </xdr:from>
    <xdr:to>
      <xdr:col>85</xdr:col>
      <xdr:colOff>126364</xdr:colOff>
      <xdr:row>99</xdr:row>
      <xdr:rowOff>44450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6317595" y="15614352"/>
          <a:ext cx="1269" cy="1403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9" name="公債費最小値テキスト">
          <a:extLst>
            <a:ext uri="{FF2B5EF4-FFF2-40B4-BE49-F238E27FC236}">
              <a16:creationId xmlns:a16="http://schemas.microsoft.com/office/drawing/2014/main" id="{00000000-0008-0000-0700-0000B1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130529</xdr:rowOff>
    </xdr:from>
    <xdr:ext cx="599010" cy="259045"/>
    <xdr:sp macro="" textlink="">
      <xdr:nvSpPr>
        <xdr:cNvPr id="691" name="公債費最大値テキスト">
          <a:extLst>
            <a:ext uri="{FF2B5EF4-FFF2-40B4-BE49-F238E27FC236}">
              <a16:creationId xmlns:a16="http://schemas.microsoft.com/office/drawing/2014/main" id="{00000000-0008-0000-0700-0000B3020000}"/>
            </a:ext>
          </a:extLst>
        </xdr:cNvPr>
        <xdr:cNvSpPr txBox="1"/>
      </xdr:nvSpPr>
      <xdr:spPr>
        <a:xfrm>
          <a:off x="16370300" y="15389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736,823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12402</xdr:rowOff>
    </xdr:from>
    <xdr:to>
      <xdr:col>86</xdr:col>
      <xdr:colOff>25400</xdr:colOff>
      <xdr:row>91</xdr:row>
      <xdr:rowOff>12402</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6230600" y="15614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127967</xdr:rowOff>
    </xdr:from>
    <xdr:to>
      <xdr:col>85</xdr:col>
      <xdr:colOff>127000</xdr:colOff>
      <xdr:row>97</xdr:row>
      <xdr:rowOff>165943</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5481300" y="16758617"/>
          <a:ext cx="838200" cy="37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81811</xdr:rowOff>
    </xdr:from>
    <xdr:ext cx="599010" cy="259045"/>
    <xdr:sp macro="" textlink="">
      <xdr:nvSpPr>
        <xdr:cNvPr id="694" name="公債費平均値テキスト">
          <a:extLst>
            <a:ext uri="{FF2B5EF4-FFF2-40B4-BE49-F238E27FC236}">
              <a16:creationId xmlns:a16="http://schemas.microsoft.com/office/drawing/2014/main" id="{00000000-0008-0000-0700-0000B6020000}"/>
            </a:ext>
          </a:extLst>
        </xdr:cNvPr>
        <xdr:cNvSpPr txBox="1"/>
      </xdr:nvSpPr>
      <xdr:spPr>
        <a:xfrm>
          <a:off x="16370300" y="1654101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58934</xdr:rowOff>
    </xdr:from>
    <xdr:to>
      <xdr:col>85</xdr:col>
      <xdr:colOff>177800</xdr:colOff>
      <xdr:row>97</xdr:row>
      <xdr:rowOff>160534</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62687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165943</xdr:rowOff>
    </xdr:from>
    <xdr:to>
      <xdr:col>81</xdr:col>
      <xdr:colOff>50800</xdr:colOff>
      <xdr:row>98</xdr:row>
      <xdr:rowOff>3003</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4592300" y="16796593"/>
          <a:ext cx="889000" cy="8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62849</xdr:rowOff>
    </xdr:from>
    <xdr:to>
      <xdr:col>81</xdr:col>
      <xdr:colOff>101600</xdr:colOff>
      <xdr:row>97</xdr:row>
      <xdr:rowOff>164449</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5430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9526</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181795" y="16468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3003</xdr:rowOff>
    </xdr:from>
    <xdr:to>
      <xdr:col>76</xdr:col>
      <xdr:colOff>114300</xdr:colOff>
      <xdr:row>98</xdr:row>
      <xdr:rowOff>25891</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3703300" y="16805103"/>
          <a:ext cx="889000" cy="22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53711</xdr:rowOff>
    </xdr:from>
    <xdr:to>
      <xdr:col>76</xdr:col>
      <xdr:colOff>165100</xdr:colOff>
      <xdr:row>97</xdr:row>
      <xdr:rowOff>155311</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4541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388</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4292795" y="1645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21138</xdr:rowOff>
    </xdr:from>
    <xdr:to>
      <xdr:col>71</xdr:col>
      <xdr:colOff>177800</xdr:colOff>
      <xdr:row>98</xdr:row>
      <xdr:rowOff>25891</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a:off x="12814300" y="16823238"/>
          <a:ext cx="889000" cy="4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58032</xdr:rowOff>
    </xdr:from>
    <xdr:to>
      <xdr:col>72</xdr:col>
      <xdr:colOff>38100</xdr:colOff>
      <xdr:row>97</xdr:row>
      <xdr:rowOff>159632</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3652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4709</xdr:rowOff>
    </xdr:from>
    <xdr:ext cx="59901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403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57916</xdr:rowOff>
    </xdr:from>
    <xdr:to>
      <xdr:col>67</xdr:col>
      <xdr:colOff>101600</xdr:colOff>
      <xdr:row>97</xdr:row>
      <xdr:rowOff>159516</xdr:rowOff>
    </xdr:to>
    <xdr:sp macro="" textlink="">
      <xdr:nvSpPr>
        <xdr:cNvPr id="705" name="フローチャート: 判断 704">
          <a:extLst>
            <a:ext uri="{FF2B5EF4-FFF2-40B4-BE49-F238E27FC236}">
              <a16:creationId xmlns:a16="http://schemas.microsoft.com/office/drawing/2014/main" id="{00000000-0008-0000-0700-0000C1020000}"/>
            </a:ext>
          </a:extLst>
        </xdr:cNvPr>
        <xdr:cNvSpPr/>
      </xdr:nvSpPr>
      <xdr:spPr>
        <a:xfrm>
          <a:off x="12763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4593</xdr:rowOff>
    </xdr:from>
    <xdr:ext cx="59901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514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77167</xdr:rowOff>
    </xdr:from>
    <xdr:to>
      <xdr:col>85</xdr:col>
      <xdr:colOff>177800</xdr:colOff>
      <xdr:row>98</xdr:row>
      <xdr:rowOff>7317</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6268700" y="16707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55594</xdr:rowOff>
    </xdr:from>
    <xdr:ext cx="599010" cy="259045"/>
    <xdr:sp macro="" textlink="">
      <xdr:nvSpPr>
        <xdr:cNvPr id="713" name="公債費該当値テキスト">
          <a:extLst>
            <a:ext uri="{FF2B5EF4-FFF2-40B4-BE49-F238E27FC236}">
              <a16:creationId xmlns:a16="http://schemas.microsoft.com/office/drawing/2014/main" id="{00000000-0008-0000-0700-0000C9020000}"/>
            </a:ext>
          </a:extLst>
        </xdr:cNvPr>
        <xdr:cNvSpPr txBox="1"/>
      </xdr:nvSpPr>
      <xdr:spPr>
        <a:xfrm>
          <a:off x="16370300" y="16686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115143</xdr:rowOff>
    </xdr:from>
    <xdr:to>
      <xdr:col>81</xdr:col>
      <xdr:colOff>101600</xdr:colOff>
      <xdr:row>98</xdr:row>
      <xdr:rowOff>45293</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5430500" y="16745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36420</xdr:rowOff>
    </xdr:from>
    <xdr:ext cx="59901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5181795" y="16838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123653</xdr:rowOff>
    </xdr:from>
    <xdr:to>
      <xdr:col>76</xdr:col>
      <xdr:colOff>165100</xdr:colOff>
      <xdr:row>98</xdr:row>
      <xdr:rowOff>53803</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4541500" y="16754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44930</xdr:rowOff>
    </xdr:from>
    <xdr:ext cx="59901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4292795" y="168470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146541</xdr:rowOff>
    </xdr:from>
    <xdr:to>
      <xdr:col>72</xdr:col>
      <xdr:colOff>38100</xdr:colOff>
      <xdr:row>98</xdr:row>
      <xdr:rowOff>76691</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3652500" y="16777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67818</xdr:rowOff>
    </xdr:from>
    <xdr:ext cx="534377"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3436111" y="16869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141788</xdr:rowOff>
    </xdr:from>
    <xdr:to>
      <xdr:col>67</xdr:col>
      <xdr:colOff>101600</xdr:colOff>
      <xdr:row>98</xdr:row>
      <xdr:rowOff>71938</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2763500" y="16772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63065</xdr:rowOff>
    </xdr:from>
    <xdr:ext cx="599010"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2514795" y="16865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諸支出金グラフ枠">
          <a:extLst>
            <a:ext uri="{FF2B5EF4-FFF2-40B4-BE49-F238E27FC236}">
              <a16:creationId xmlns:a16="http://schemas.microsoft.com/office/drawing/2014/main" id="{00000000-0008-0000-07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7295</xdr:rowOff>
    </xdr:from>
    <xdr:to>
      <xdr:col>116</xdr:col>
      <xdr:colOff>62864</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flipV="1">
          <a:off x="22159595" y="5493695"/>
          <a:ext cx="1269" cy="11611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4132</xdr:rowOff>
    </xdr:from>
    <xdr:ext cx="249299" cy="259045"/>
    <xdr:sp macro="" textlink="">
      <xdr:nvSpPr>
        <xdr:cNvPr id="744" name="諸支出金最小値テキスト">
          <a:extLst>
            <a:ext uri="{FF2B5EF4-FFF2-40B4-BE49-F238E27FC236}">
              <a16:creationId xmlns:a16="http://schemas.microsoft.com/office/drawing/2014/main" id="{00000000-0008-0000-0700-0000E8020000}"/>
            </a:ext>
          </a:extLst>
        </xdr:cNvPr>
        <xdr:cNvSpPr txBox="1"/>
      </xdr:nvSpPr>
      <xdr:spPr>
        <a:xfrm>
          <a:off x="22212300" y="6690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125422</xdr:rowOff>
    </xdr:from>
    <xdr:ext cx="534377" cy="259045"/>
    <xdr:sp macro="" textlink="">
      <xdr:nvSpPr>
        <xdr:cNvPr id="746" name="諸支出金最大値テキスト">
          <a:extLst>
            <a:ext uri="{FF2B5EF4-FFF2-40B4-BE49-F238E27FC236}">
              <a16:creationId xmlns:a16="http://schemas.microsoft.com/office/drawing/2014/main" id="{00000000-0008-0000-0700-0000EA020000}"/>
            </a:ext>
          </a:extLst>
        </xdr:cNvPr>
        <xdr:cNvSpPr txBox="1"/>
      </xdr:nvSpPr>
      <xdr:spPr>
        <a:xfrm>
          <a:off x="22212300" y="5268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25,396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7295</xdr:rowOff>
    </xdr:from>
    <xdr:to>
      <xdr:col>116</xdr:col>
      <xdr:colOff>152400</xdr:colOff>
      <xdr:row>32</xdr:row>
      <xdr:rowOff>7295</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2072600" y="5493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18862</xdr:rowOff>
    </xdr:from>
    <xdr:to>
      <xdr:col>116</xdr:col>
      <xdr:colOff>63500</xdr:colOff>
      <xdr:row>38</xdr:row>
      <xdr:rowOff>137002</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flipV="1">
          <a:off x="21323300" y="6533962"/>
          <a:ext cx="838200" cy="118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48582</xdr:rowOff>
    </xdr:from>
    <xdr:ext cx="378565" cy="259045"/>
    <xdr:sp macro="" textlink="">
      <xdr:nvSpPr>
        <xdr:cNvPr id="749" name="諸支出金平均値テキスト">
          <a:extLst>
            <a:ext uri="{FF2B5EF4-FFF2-40B4-BE49-F238E27FC236}">
              <a16:creationId xmlns:a16="http://schemas.microsoft.com/office/drawing/2014/main" id="{00000000-0008-0000-0700-0000ED020000}"/>
            </a:ext>
          </a:extLst>
        </xdr:cNvPr>
        <xdr:cNvSpPr txBox="1"/>
      </xdr:nvSpPr>
      <xdr:spPr>
        <a:xfrm>
          <a:off x="22212300" y="656368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70155</xdr:rowOff>
    </xdr:from>
    <xdr:to>
      <xdr:col>116</xdr:col>
      <xdr:colOff>114300</xdr:colOff>
      <xdr:row>39</xdr:row>
      <xdr:rowOff>305</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2110700" y="658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47163</xdr:rowOff>
    </xdr:from>
    <xdr:to>
      <xdr:col>111</xdr:col>
      <xdr:colOff>177800</xdr:colOff>
      <xdr:row>38</xdr:row>
      <xdr:rowOff>137002</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0434300" y="6562263"/>
          <a:ext cx="889000" cy="89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76281</xdr:rowOff>
    </xdr:from>
    <xdr:to>
      <xdr:col>112</xdr:col>
      <xdr:colOff>38100</xdr:colOff>
      <xdr:row>39</xdr:row>
      <xdr:rowOff>6431</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12725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22958</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4017" y="63666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47163</xdr:rowOff>
    </xdr:from>
    <xdr:to>
      <xdr:col>107</xdr:col>
      <xdr:colOff>50800</xdr:colOff>
      <xdr:row>38</xdr:row>
      <xdr:rowOff>109936</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flipV="1">
          <a:off x="19545300" y="6562263"/>
          <a:ext cx="889000" cy="62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69241</xdr:rowOff>
    </xdr:from>
    <xdr:to>
      <xdr:col>107</xdr:col>
      <xdr:colOff>101600</xdr:colOff>
      <xdr:row>38</xdr:row>
      <xdr:rowOff>170841</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0383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38</xdr:row>
      <xdr:rowOff>161968</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5017" y="66770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80950</xdr:rowOff>
    </xdr:from>
    <xdr:to>
      <xdr:col>102</xdr:col>
      <xdr:colOff>114300</xdr:colOff>
      <xdr:row>38</xdr:row>
      <xdr:rowOff>109936</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8656300" y="6596050"/>
          <a:ext cx="889000" cy="2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60599</xdr:rowOff>
    </xdr:from>
    <xdr:to>
      <xdr:col>102</xdr:col>
      <xdr:colOff>165100</xdr:colOff>
      <xdr:row>38</xdr:row>
      <xdr:rowOff>162199</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19494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38</xdr:row>
      <xdr:rowOff>153326</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9356017" y="66684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63571</xdr:rowOff>
    </xdr:from>
    <xdr:to>
      <xdr:col>98</xdr:col>
      <xdr:colOff>38100</xdr:colOff>
      <xdr:row>38</xdr:row>
      <xdr:rowOff>165171</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18605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38</xdr:row>
      <xdr:rowOff>156298</xdr:rowOff>
    </xdr:from>
    <xdr:ext cx="378565"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8467017" y="66713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139512</xdr:rowOff>
    </xdr:from>
    <xdr:to>
      <xdr:col>116</xdr:col>
      <xdr:colOff>114300</xdr:colOff>
      <xdr:row>38</xdr:row>
      <xdr:rowOff>69662</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2110700" y="6483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36</xdr:row>
      <xdr:rowOff>98889</xdr:rowOff>
    </xdr:from>
    <xdr:ext cx="469744" cy="259045"/>
    <xdr:sp macro="" textlink="">
      <xdr:nvSpPr>
        <xdr:cNvPr id="768" name="諸支出金該当値テキスト">
          <a:extLst>
            <a:ext uri="{FF2B5EF4-FFF2-40B4-BE49-F238E27FC236}">
              <a16:creationId xmlns:a16="http://schemas.microsoft.com/office/drawing/2014/main" id="{00000000-0008-0000-0700-000000030000}"/>
            </a:ext>
          </a:extLst>
        </xdr:cNvPr>
        <xdr:cNvSpPr txBox="1"/>
      </xdr:nvSpPr>
      <xdr:spPr>
        <a:xfrm>
          <a:off x="22212300" y="62710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86202</xdr:rowOff>
    </xdr:from>
    <xdr:to>
      <xdr:col>112</xdr:col>
      <xdr:colOff>38100</xdr:colOff>
      <xdr:row>39</xdr:row>
      <xdr:rowOff>16352</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21272500" y="6601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7479</xdr:rowOff>
    </xdr:from>
    <xdr:ext cx="313932"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1166333" y="669402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167813</xdr:rowOff>
    </xdr:from>
    <xdr:to>
      <xdr:col>107</xdr:col>
      <xdr:colOff>101600</xdr:colOff>
      <xdr:row>38</xdr:row>
      <xdr:rowOff>97963</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20383500" y="6511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114490</xdr:rowOff>
    </xdr:from>
    <xdr:ext cx="469744"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0199428" y="6286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59136</xdr:rowOff>
    </xdr:from>
    <xdr:to>
      <xdr:col>102</xdr:col>
      <xdr:colOff>165100</xdr:colOff>
      <xdr:row>38</xdr:row>
      <xdr:rowOff>160736</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19494500" y="6574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5813</xdr:rowOff>
    </xdr:from>
    <xdr:ext cx="378565"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9356017" y="63494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30150</xdr:rowOff>
    </xdr:from>
    <xdr:to>
      <xdr:col>98</xdr:col>
      <xdr:colOff>38100</xdr:colOff>
      <xdr:row>38</xdr:row>
      <xdr:rowOff>131750</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18605500" y="65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148277</xdr:rowOff>
    </xdr:from>
    <xdr:ext cx="469744"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421428" y="6320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a:extLst>
            <a:ext uri="{FF2B5EF4-FFF2-40B4-BE49-F238E27FC236}">
              <a16:creationId xmlns:a16="http://schemas.microsoft.com/office/drawing/2014/main" id="{00000000-0008-0000-0700-00001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9" name="前年度繰上充用金最小値テキスト">
          <a:extLst>
            <a:ext uri="{FF2B5EF4-FFF2-40B4-BE49-F238E27FC236}">
              <a16:creationId xmlns:a16="http://schemas.microsoft.com/office/drawing/2014/main" id="{00000000-0008-0000-0700-00001F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801" name="前年度繰上充用金最大値テキスト">
          <a:extLst>
            <a:ext uri="{FF2B5EF4-FFF2-40B4-BE49-F238E27FC236}">
              <a16:creationId xmlns:a16="http://schemas.microsoft.com/office/drawing/2014/main" id="{00000000-0008-0000-0700-000021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4" name="前年度繰上充用金平均値テキスト">
          <a:extLst>
            <a:ext uri="{FF2B5EF4-FFF2-40B4-BE49-F238E27FC236}">
              <a16:creationId xmlns:a16="http://schemas.microsoft.com/office/drawing/2014/main" id="{00000000-0008-0000-0700-000024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49</xdr:row>
      <xdr:rowOff>123190</xdr:rowOff>
    </xdr:from>
    <xdr:to>
      <xdr:col>112</xdr:col>
      <xdr:colOff>38100</xdr:colOff>
      <xdr:row>50</xdr:row>
      <xdr:rowOff>53340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1272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48</xdr:row>
      <xdr:rowOff>69867</xdr:rowOff>
    </xdr:from>
    <xdr:ext cx="313932"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66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12" name="直線コネクタ 811">
          <a:extLst>
            <a:ext uri="{FF2B5EF4-FFF2-40B4-BE49-F238E27FC236}">
              <a16:creationId xmlns:a16="http://schemas.microsoft.com/office/drawing/2014/main" id="{00000000-0008-0000-0700-00002C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3" name="フローチャート: 判断 812">
          <a:extLst>
            <a:ext uri="{FF2B5EF4-FFF2-40B4-BE49-F238E27FC236}">
              <a16:creationId xmlns:a16="http://schemas.microsoft.com/office/drawing/2014/main" id="{00000000-0008-0000-0700-00002D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5" name="フローチャート: 判断 814">
          <a:extLst>
            <a:ext uri="{FF2B5EF4-FFF2-40B4-BE49-F238E27FC236}">
              <a16:creationId xmlns:a16="http://schemas.microsoft.com/office/drawing/2014/main" id="{00000000-0008-0000-0700-00002F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3" name="前年度繰上充用金該当値テキスト">
          <a:extLst>
            <a:ext uri="{FF2B5EF4-FFF2-40B4-BE49-F238E27FC236}">
              <a16:creationId xmlns:a16="http://schemas.microsoft.com/office/drawing/2014/main" id="{00000000-0008-0000-0700-000037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a:extLst>
            <a:ext uri="{FF2B5EF4-FFF2-40B4-BE49-F238E27FC236}">
              <a16:creationId xmlns:a16="http://schemas.microsoft.com/office/drawing/2014/main" id="{00000000-0008-0000-0700-00004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a:extLst>
            <a:ext uri="{FF2B5EF4-FFF2-40B4-BE49-F238E27FC236}">
              <a16:creationId xmlns:a16="http://schemas.microsoft.com/office/drawing/2014/main" id="{00000000-0008-0000-0700-00004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a:extLst>
            <a:ext uri="{FF2B5EF4-FFF2-40B4-BE49-F238E27FC236}">
              <a16:creationId xmlns:a16="http://schemas.microsoft.com/office/drawing/2014/main" id="{00000000-0008-0000-0700-00004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総務費については、ふるさと納税経費や電算システム関連経費に加え、庁舎建設事業費が増加したことにより大幅な増加となっている。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農林水産事業費については、基幹産業である１次産業施策を積極的に実施しており、前年度比１．６倍となり類似団体平均値を上回っている。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消防費については、防災行政無線デジタル化事業を実施中のため前年度比２．６倍となり、類似団体内でも上位の値となっている。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災害復旧事業費については、台風被害等により漁港施設などの復旧を行ったことから前年度比２．７倍となり、類似団体平均値を上回っている。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地方交付税の確保や、国・県補助事業の活用による特定財源の確保に努めてきたが、近年は経常経費の増加に加え、人件費や公債費についても増加していることから、財政調整基金の取り崩しを行った。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実質単年度収支については、年度末における不急事業の整理などにより歳出の削減に努めたが、財政調整基金の取り崩しを行ったため、赤字計上となっている。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財政調整基金の取り崩しを、国民健康保険事業特別会計及び簡易水道事業特別会計については、一般会計からの財源補てん繰り入れを行っているため、全ての年度及び会計において赤字は生じてい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今後は、国保税及び水道使用料の適正化に努め一般会計の負担の軽減に努める必要がある。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元利償還金については、過去に実施した繰上償還の効果により減少傾向にあったが、近年の大型建設事業に係る新規発行町債の約定償還が順次始まったことから、平成２９年度以降は上昇に転じている。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また、現在の町債残高の約７５％を臨時財政対策債、過疎対策事業債、緊急防災・減災事業債が占めており、これらは交付税措置率も高いことから、算入公債費等の割合も高くなっている。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今後は庁舎建設事業などの実施から町債の借入れも増加することから、適正な管理に努めていく。</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満期一括償還地方債の利用はしていない。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組合等及び退職手当負担見込額は減少しているが、庁舎建設事業等に係る新規発行町債の増により、一般会計等に係る地方債の現在高は前年度比で５５８百万円増加したため、将来負担額は前年度を上回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一方、充当可能財源については、交付税措置率の高い起債の活用により前年度に比べ増額はしているが、庁舎建設事業に伴う施設等整備基金の取り崩しや、年度における最終的な財源調整のため財政調整基金を取り崩したことなどから充当可能財源等は前年度を下回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結果、将来負担額が充当可能財源等を下回ってはいるが、前年度に比べ数値は悪化している。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高知県安田町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納税を「ふるさとづくり基金」へ１２３百万円、安田川分水諸対策事業に係る企業からの応分の負担を「分水対策基金」へ２１百万円などを積み立てた一方、地域振興対策として「ふるさとづくり基金」から９９百万円、庁舎建設事業として「施設等整備基金」から５６４百万円、年度収支の最終的な財源調整として「財政調整基金」から１１４百万円などを取り崩した結果、基金全体としては６９４百万円の減額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300" baseline="0">
              <a:solidFill>
                <a:schemeClr val="dk1"/>
              </a:solidFill>
              <a:effectLst/>
              <a:latin typeface="ＭＳ ゴシック" panose="020B0609070205080204" pitchFamily="49" charset="-128"/>
              <a:ea typeface="ＭＳ ゴシック" panose="020B0609070205080204" pitchFamily="49" charset="-128"/>
              <a:cs typeface="+mn-cs"/>
            </a:rPr>
            <a:t> </a:t>
          </a:r>
        </a:p>
        <a:p>
          <a:r>
            <a:rPr kumimoji="1" lang="en-US" altLang="ja-JP" sz="1300" baseline="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庁舎建設事業の財源として「施設等整備基金」については、総額で８００百万円の取り崩しを計画しており、その他の特定目的基金についても個々の設置目的に応じた活用をすることとしており、次年度以降においても基金残高は減少する見込み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施設等整備基金：土地、建物等を取得するための経費の財源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ふるさとづくり基金：産業振興、福祉の充実、防災対策の推進など地域振興に資する施策の推進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分水対策基金：安田川の分水対策措置に係る諸事業の推進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施設等整備基金：庁舎建設事業の財源として５６４百万円の取り崩しにより減少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ふるさとづくり基金：地域振興施策の財源として取り崩しを行ったが、その額を上回る寄付額を積み立てたことにより増加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分水対策基金：安田川分水諸対策事業に係る負担として収入した２１百万円を積み立てたことにより増加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施設等整備基金：庁舎建設事業の財源として令和２年度に１８０百万円程度の取り崩しを計画している。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その後は老朽化施設の更新費用の財源として適切に管理していく。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ふるさとづくり基金：地域振興対策として、前年度に積立てした額と同額程度を取り崩していく予定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分水対策基金：分水対策として、農業基盤整備事業などの財源として取り崩していく予定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毎年度、前年度決算剰余金の１／２を積み立てているが、近年は年度収支における最終的な財源調整として、１００百万円前後単位で取り崩していることから、年々減少している。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急な財政負担に対応できるよう一定額は確保したうえで、長期財政収支見通しを活用し適切に管理していく。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運用利子として１．４百万円の積み立てを行ったが、一部事務組合の施設整備に係る負担金（公債費相当額）などの財源として６９百万円の取り崩しを行ったことから減少している。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上記施設整備に係る負担金は令和３年度で終了することから、今後は町債残高に注意しながら適切に管理していく。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2009B1D2-3DF4-456B-8B06-08D349253B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492D9B66-86DA-4B4B-9EB4-AF8DE0F419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FDC924CD-B68D-4D7C-9D00-90B3A9F9227F}"/>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24CEE164-61C8-4B35-BA5A-B06CA8AA4C93}"/>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92AAE328-DEB4-4AA6-AADD-BE7B2EAF5248}"/>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882B8487-0BB8-4B09-9172-70FFE611A677}"/>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E3B1A502-2F7E-4C69-8296-734800BBF20D}"/>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39326EC5-D981-4E9F-8E27-A41827435F3A}"/>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55BAB29A-87C0-4BF1-9897-A18101D864F8}"/>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6F022B08-A687-444C-A50B-82C437DF79AC}"/>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D309AF76-8D1F-47C8-95F1-F258F88F009A}"/>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2DC78C4E-1B2A-4831-B513-91DD2C902ADF}"/>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27925CD3-A645-4C98-8FF3-5B1A4DBCD9B7}"/>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246C1906-1CF2-4996-85F5-1D75E6DBDE08}"/>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6600F76B-E384-4EE3-95CC-496C1A7000F1}"/>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16174E43-72A2-471B-8A86-079C8BA8657E}"/>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0191580B-25D0-4770-A03A-FC81CC000B8E}"/>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5EC38436-FDC2-4C54-B56B-08C38D1A683E}"/>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99FC3EB6-0A78-4081-9A70-F59B1168EC2A}"/>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9F23EB7F-AFB0-4C1D-A411-AF434F5261F4}"/>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96FF6451-5CA5-4302-A56D-AB58F07E6B54}"/>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2A44D91B-E438-47B0-975F-849B6B4EB6A0}"/>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2,653
2,650
52.36
4,357,584
4,280,212
44,286
1,548,033
3,782,060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C0B224D7-1C12-4026-95C6-0C6BA5701571}"/>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E721225B-3E76-443C-A113-71B0B0B221D4}"/>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FBE50EB7-BD70-4282-9F74-A95B56FC7A8C}"/>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60F1E328-E3D1-4B32-ACAE-66D298094E29}"/>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8F997EF7-26A2-4946-B982-0CB0BAE3557C}"/>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F0A14B58-9472-4716-B7B5-8D74A5FA520B}"/>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1A445835-87D3-4DF1-B335-1916402D621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060F3FD2-A67E-496E-A070-80D5C4CD72F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FE2D75E6-330D-4888-968B-A2DDF6E43832}"/>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4E44CB30-036F-4B24-993F-CCF1C6A03AF4}"/>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2EB1F6EC-7BE3-41D6-998E-4C5803C01CB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68EC0772-2E29-44DA-9F47-325F2B99A85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5DBACFAF-5476-48E3-8C75-D501CCDCAD53}"/>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2306CBB2-E22B-4E83-B3D6-1ED15531D0E9}"/>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E8DB55BD-48A7-4276-A773-4BDB2C7BD7AD}"/>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3F01105B-95D9-4740-B6B2-2C354B96BFA5}"/>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67538DA1-F8D9-41C1-9B18-E1E5F9E4C50A}"/>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4488E32C-BFAD-419B-9A79-A40030E74AAB}"/>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20600F4B-31CC-43E4-B96E-B779F4C41A0B}"/>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95925" cy="259045"/>
    <xdr:sp macro="" textlink="">
      <xdr:nvSpPr>
        <xdr:cNvPr id="43" name="テキスト ボックス 42">
          <a:extLst>
            <a:ext uri="{FF2B5EF4-FFF2-40B4-BE49-F238E27FC236}">
              <a16:creationId xmlns:a16="http://schemas.microsoft.com/office/drawing/2014/main" id="{FB82BACE-1125-4B28-9F3B-C387C3594F7E}"/>
            </a:ext>
          </a:extLst>
        </xdr:cNvPr>
        <xdr:cNvSpPr txBox="1"/>
      </xdr:nvSpPr>
      <xdr:spPr>
        <a:xfrm>
          <a:off x="419100" y="32512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3EABC11D-6FA1-4536-AA83-02FD9E79766E}"/>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C6DD68F1-EF1E-4932-8B54-4C063F03EA3E}"/>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B245D755-43E2-4D56-92D6-6933B3BAA4E7}"/>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E8BB3EBF-7CAD-4BB3-8686-05A0AF61DB2E}"/>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4F2CCCC4-E1A6-4839-A74B-757E7B20F387}"/>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[ 54.0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F60CF2E9-5AF7-4FB0-9B5C-84D16E99C643}"/>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FAED0DDA-0418-4E26-97F9-1F0459B3EBDF}"/>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3416D6C6-BF95-41EE-89CE-DB5D818421CB}"/>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B5579DC8-47C5-4AAC-B8FD-20A32A67E41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6202E2F1-5D0F-4A2B-A708-0772F88D1093}"/>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6B262EBB-53A6-44D3-9E31-48EE0D2B5B64}"/>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3F47898A-6AE8-4B10-9A1A-5288AB6F1DA1}"/>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167569FF-6F4A-4078-B4DC-2AC1DE1190F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DD1E79DC-E212-41B2-BEBF-E9252FB94D7F}"/>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2B4BC392-FD53-4F37-9E75-957FA3707649}"/>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有形固定資産減価償却率は類似団体平均を下回っているが、年々上昇傾向にある。今後は個別施設計画に沿った内容での</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施設の維持管理</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を</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行って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いく。</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E4F464F5-1ECD-4AD6-AA41-FEBBA9FD8D52}"/>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8AE1E0ED-A6A0-49C2-A069-6EC87A5D442B}"/>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5E554ECE-3C96-466E-92DF-94D1F149F73F}"/>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A8184F2A-4EE6-4B28-A5D1-DA72E04E9EC1}"/>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046A15D6-7C89-4A1E-BB54-9C1FADDA548F}"/>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F51BF790-5435-43C6-95DC-550184D32DC3}"/>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E78AC0D5-3AFA-47FC-8686-A3A449C86903}"/>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A0EADD61-2DEA-45A6-93DD-91E1A2CE1DC1}"/>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53810652-77CE-492C-A499-EC5DF0635925}"/>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E58EBD70-973D-4C43-8FF1-E866D82CEEE7}"/>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78CF3D5C-1BA8-48D5-BAC7-9911CFC4A321}"/>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F552394A-152F-4942-8C92-3CC696A3A564}"/>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364B5B01-8B33-4EE2-AC60-239649A88D26}"/>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3D62A40B-A115-485D-891F-5FB67DA4B025}"/>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1F02C44D-6A9B-42CC-BE4E-E310A0DE82EE}"/>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BCBF4DC6-2811-4EA7-AA15-FC3B0E996560}"/>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1C86CDC4-D5C3-47A1-9665-FF6E5D568A6E}"/>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731758C8-89A6-4500-A463-98A77A937271}"/>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56878</xdr:rowOff>
    </xdr:from>
    <xdr:to>
      <xdr:col>23</xdr:col>
      <xdr:colOff>85090</xdr:colOff>
      <xdr:row>34</xdr:row>
      <xdr:rowOff>67038</xdr:rowOff>
    </xdr:to>
    <xdr:cxnSp macro="">
      <xdr:nvCxnSpPr>
        <xdr:cNvPr id="77" name="直線コネクタ 76">
          <a:extLst>
            <a:ext uri="{FF2B5EF4-FFF2-40B4-BE49-F238E27FC236}">
              <a16:creationId xmlns:a16="http://schemas.microsoft.com/office/drawing/2014/main" id="{585DC627-13F9-44DB-92FF-115861DBD726}"/>
            </a:ext>
          </a:extLst>
        </xdr:cNvPr>
        <xdr:cNvCxnSpPr/>
      </xdr:nvCxnSpPr>
      <xdr:spPr>
        <a:xfrm flipV="1">
          <a:off x="4760595" y="5286103"/>
          <a:ext cx="1270" cy="1381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70865</xdr:rowOff>
    </xdr:from>
    <xdr:ext cx="405111" cy="259045"/>
    <xdr:sp macro="" textlink="">
      <xdr:nvSpPr>
        <xdr:cNvPr id="78" name="有形固定資産減価償却率最小値テキスト">
          <a:extLst>
            <a:ext uri="{FF2B5EF4-FFF2-40B4-BE49-F238E27FC236}">
              <a16:creationId xmlns:a16="http://schemas.microsoft.com/office/drawing/2014/main" id="{E872427C-E048-41C5-BFDE-62F708F86227}"/>
            </a:ext>
          </a:extLst>
        </xdr:cNvPr>
        <xdr:cNvSpPr txBox="1"/>
      </xdr:nvSpPr>
      <xdr:spPr>
        <a:xfrm>
          <a:off x="4813300" y="66716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67038</xdr:rowOff>
    </xdr:from>
    <xdr:to>
      <xdr:col>23</xdr:col>
      <xdr:colOff>174625</xdr:colOff>
      <xdr:row>34</xdr:row>
      <xdr:rowOff>67038</xdr:rowOff>
    </xdr:to>
    <xdr:cxnSp macro="">
      <xdr:nvCxnSpPr>
        <xdr:cNvPr id="79" name="直線コネクタ 78">
          <a:extLst>
            <a:ext uri="{FF2B5EF4-FFF2-40B4-BE49-F238E27FC236}">
              <a16:creationId xmlns:a16="http://schemas.microsoft.com/office/drawing/2014/main" id="{DAB644B0-AC2B-4110-8FFD-AA92258F3FD2}"/>
            </a:ext>
          </a:extLst>
        </xdr:cNvPr>
        <xdr:cNvCxnSpPr/>
      </xdr:nvCxnSpPr>
      <xdr:spPr>
        <a:xfrm>
          <a:off x="4673600" y="6667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3555</xdr:rowOff>
    </xdr:from>
    <xdr:ext cx="405111" cy="259045"/>
    <xdr:sp macro="" textlink="">
      <xdr:nvSpPr>
        <xdr:cNvPr id="80" name="有形固定資産減価償却率最大値テキスト">
          <a:extLst>
            <a:ext uri="{FF2B5EF4-FFF2-40B4-BE49-F238E27FC236}">
              <a16:creationId xmlns:a16="http://schemas.microsoft.com/office/drawing/2014/main" id="{EC5B124D-B855-4353-9CD6-1DE5B564B64C}"/>
            </a:ext>
          </a:extLst>
        </xdr:cNvPr>
        <xdr:cNvSpPr txBox="1"/>
      </xdr:nvSpPr>
      <xdr:spPr>
        <a:xfrm>
          <a:off x="4813300" y="50613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56878</xdr:rowOff>
    </xdr:from>
    <xdr:to>
      <xdr:col>23</xdr:col>
      <xdr:colOff>174625</xdr:colOff>
      <xdr:row>26</xdr:row>
      <xdr:rowOff>56878</xdr:rowOff>
    </xdr:to>
    <xdr:cxnSp macro="">
      <xdr:nvCxnSpPr>
        <xdr:cNvPr id="81" name="直線コネクタ 80">
          <a:extLst>
            <a:ext uri="{FF2B5EF4-FFF2-40B4-BE49-F238E27FC236}">
              <a16:creationId xmlns:a16="http://schemas.microsoft.com/office/drawing/2014/main" id="{9E60A6E2-636B-4FA8-BF35-54FA2FD32D4C}"/>
            </a:ext>
          </a:extLst>
        </xdr:cNvPr>
        <xdr:cNvCxnSpPr/>
      </xdr:nvCxnSpPr>
      <xdr:spPr>
        <a:xfrm>
          <a:off x="4673600" y="5286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12445</xdr:rowOff>
    </xdr:from>
    <xdr:ext cx="405111" cy="259045"/>
    <xdr:sp macro="" textlink="">
      <xdr:nvSpPr>
        <xdr:cNvPr id="82" name="有形固定資産減価償却率平均値テキスト">
          <a:extLst>
            <a:ext uri="{FF2B5EF4-FFF2-40B4-BE49-F238E27FC236}">
              <a16:creationId xmlns:a16="http://schemas.microsoft.com/office/drawing/2014/main" id="{833138E9-860B-480F-8112-E722D89F16F6}"/>
            </a:ext>
          </a:extLst>
        </xdr:cNvPr>
        <xdr:cNvSpPr txBox="1"/>
      </xdr:nvSpPr>
      <xdr:spPr>
        <a:xfrm>
          <a:off x="4813300" y="60989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34018</xdr:rowOff>
    </xdr:from>
    <xdr:to>
      <xdr:col>23</xdr:col>
      <xdr:colOff>136525</xdr:colOff>
      <xdr:row>31</xdr:row>
      <xdr:rowOff>135618</xdr:rowOff>
    </xdr:to>
    <xdr:sp macro="" textlink="">
      <xdr:nvSpPr>
        <xdr:cNvPr id="83" name="フローチャート: 判断 82">
          <a:extLst>
            <a:ext uri="{FF2B5EF4-FFF2-40B4-BE49-F238E27FC236}">
              <a16:creationId xmlns:a16="http://schemas.microsoft.com/office/drawing/2014/main" id="{5A9F08A5-59C5-41C1-A7FA-7567F344F830}"/>
            </a:ext>
          </a:extLst>
        </xdr:cNvPr>
        <xdr:cNvSpPr/>
      </xdr:nvSpPr>
      <xdr:spPr>
        <a:xfrm>
          <a:off x="4711700" y="61204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12428</xdr:rowOff>
    </xdr:from>
    <xdr:to>
      <xdr:col>19</xdr:col>
      <xdr:colOff>187325</xdr:colOff>
      <xdr:row>31</xdr:row>
      <xdr:rowOff>114028</xdr:rowOff>
    </xdr:to>
    <xdr:sp macro="" textlink="">
      <xdr:nvSpPr>
        <xdr:cNvPr id="84" name="フローチャート: 判断 83">
          <a:extLst>
            <a:ext uri="{FF2B5EF4-FFF2-40B4-BE49-F238E27FC236}">
              <a16:creationId xmlns:a16="http://schemas.microsoft.com/office/drawing/2014/main" id="{A42ACE96-2101-4131-A613-97264D483E21}"/>
            </a:ext>
          </a:extLst>
        </xdr:cNvPr>
        <xdr:cNvSpPr/>
      </xdr:nvSpPr>
      <xdr:spPr>
        <a:xfrm>
          <a:off x="4000500" y="6098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146867</xdr:rowOff>
    </xdr:from>
    <xdr:to>
      <xdr:col>15</xdr:col>
      <xdr:colOff>187325</xdr:colOff>
      <xdr:row>31</xdr:row>
      <xdr:rowOff>77017</xdr:rowOff>
    </xdr:to>
    <xdr:sp macro="" textlink="">
      <xdr:nvSpPr>
        <xdr:cNvPr id="85" name="フローチャート: 判断 84">
          <a:extLst>
            <a:ext uri="{FF2B5EF4-FFF2-40B4-BE49-F238E27FC236}">
              <a16:creationId xmlns:a16="http://schemas.microsoft.com/office/drawing/2014/main" id="{59A2E2EB-A822-48D6-9A02-E02C934DEA3C}"/>
            </a:ext>
          </a:extLst>
        </xdr:cNvPr>
        <xdr:cNvSpPr/>
      </xdr:nvSpPr>
      <xdr:spPr>
        <a:xfrm>
          <a:off x="3238500" y="6061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106771</xdr:rowOff>
    </xdr:from>
    <xdr:to>
      <xdr:col>11</xdr:col>
      <xdr:colOff>187325</xdr:colOff>
      <xdr:row>31</xdr:row>
      <xdr:rowOff>36921</xdr:rowOff>
    </xdr:to>
    <xdr:sp macro="" textlink="">
      <xdr:nvSpPr>
        <xdr:cNvPr id="86" name="フローチャート: 判断 85">
          <a:extLst>
            <a:ext uri="{FF2B5EF4-FFF2-40B4-BE49-F238E27FC236}">
              <a16:creationId xmlns:a16="http://schemas.microsoft.com/office/drawing/2014/main" id="{136B9B34-77B6-416F-AC32-611A33FCE9A4}"/>
            </a:ext>
          </a:extLst>
        </xdr:cNvPr>
        <xdr:cNvSpPr/>
      </xdr:nvSpPr>
      <xdr:spPr>
        <a:xfrm>
          <a:off x="2476500" y="602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42001</xdr:rowOff>
    </xdr:from>
    <xdr:to>
      <xdr:col>7</xdr:col>
      <xdr:colOff>187325</xdr:colOff>
      <xdr:row>30</xdr:row>
      <xdr:rowOff>143601</xdr:rowOff>
    </xdr:to>
    <xdr:sp macro="" textlink="">
      <xdr:nvSpPr>
        <xdr:cNvPr id="87" name="フローチャート: 判断 86">
          <a:extLst>
            <a:ext uri="{FF2B5EF4-FFF2-40B4-BE49-F238E27FC236}">
              <a16:creationId xmlns:a16="http://schemas.microsoft.com/office/drawing/2014/main" id="{A9FAE4F5-7B00-4630-9E64-811CD7D9DAC1}"/>
            </a:ext>
          </a:extLst>
        </xdr:cNvPr>
        <xdr:cNvSpPr/>
      </xdr:nvSpPr>
      <xdr:spPr>
        <a:xfrm>
          <a:off x="1714500" y="5957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EB6D8EE4-F109-48EE-881D-8B419B3C448E}"/>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7CF7BC3C-0C57-46E6-BD83-AABC565BD2EE}"/>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F1B4BC2B-15CB-410F-980F-B74300E7E0EE}"/>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7D9B72C2-A059-45C5-9594-3F1D30D72F6D}"/>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BA385327-9073-4158-BB7A-E883B7CC4F8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35832</xdr:rowOff>
    </xdr:from>
    <xdr:to>
      <xdr:col>23</xdr:col>
      <xdr:colOff>136525</xdr:colOff>
      <xdr:row>30</xdr:row>
      <xdr:rowOff>137432</xdr:rowOff>
    </xdr:to>
    <xdr:sp macro="" textlink="">
      <xdr:nvSpPr>
        <xdr:cNvPr id="93" name="楕円 92">
          <a:extLst>
            <a:ext uri="{FF2B5EF4-FFF2-40B4-BE49-F238E27FC236}">
              <a16:creationId xmlns:a16="http://schemas.microsoft.com/office/drawing/2014/main" id="{E285FCA7-C694-42F9-95E9-EFE22A9C5C58}"/>
            </a:ext>
          </a:extLst>
        </xdr:cNvPr>
        <xdr:cNvSpPr/>
      </xdr:nvSpPr>
      <xdr:spPr>
        <a:xfrm>
          <a:off x="4711700" y="5950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58709</xdr:rowOff>
    </xdr:from>
    <xdr:ext cx="405111" cy="259045"/>
    <xdr:sp macro="" textlink="">
      <xdr:nvSpPr>
        <xdr:cNvPr id="94" name="有形固定資産減価償却率該当値テキスト">
          <a:extLst>
            <a:ext uri="{FF2B5EF4-FFF2-40B4-BE49-F238E27FC236}">
              <a16:creationId xmlns:a16="http://schemas.microsoft.com/office/drawing/2014/main" id="{86D62149-D8F2-43A1-A51A-2122B39E5264}"/>
            </a:ext>
          </a:extLst>
        </xdr:cNvPr>
        <xdr:cNvSpPr txBox="1"/>
      </xdr:nvSpPr>
      <xdr:spPr>
        <a:xfrm>
          <a:off x="4813300" y="58022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170271</xdr:rowOff>
    </xdr:from>
    <xdr:to>
      <xdr:col>19</xdr:col>
      <xdr:colOff>187325</xdr:colOff>
      <xdr:row>30</xdr:row>
      <xdr:rowOff>100421</xdr:rowOff>
    </xdr:to>
    <xdr:sp macro="" textlink="">
      <xdr:nvSpPr>
        <xdr:cNvPr id="95" name="楕円 94">
          <a:extLst>
            <a:ext uri="{FF2B5EF4-FFF2-40B4-BE49-F238E27FC236}">
              <a16:creationId xmlns:a16="http://schemas.microsoft.com/office/drawing/2014/main" id="{D51D505C-45C3-4717-AA0D-4921DCE7DDEF}"/>
            </a:ext>
          </a:extLst>
        </xdr:cNvPr>
        <xdr:cNvSpPr/>
      </xdr:nvSpPr>
      <xdr:spPr>
        <a:xfrm>
          <a:off x="4000500" y="5913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49621</xdr:rowOff>
    </xdr:from>
    <xdr:to>
      <xdr:col>23</xdr:col>
      <xdr:colOff>85725</xdr:colOff>
      <xdr:row>30</xdr:row>
      <xdr:rowOff>86632</xdr:rowOff>
    </xdr:to>
    <xdr:cxnSp macro="">
      <xdr:nvCxnSpPr>
        <xdr:cNvPr id="96" name="直線コネクタ 95">
          <a:extLst>
            <a:ext uri="{FF2B5EF4-FFF2-40B4-BE49-F238E27FC236}">
              <a16:creationId xmlns:a16="http://schemas.microsoft.com/office/drawing/2014/main" id="{E1A77D63-F45A-41B1-B3F7-9CCFD9F6050B}"/>
            </a:ext>
          </a:extLst>
        </xdr:cNvPr>
        <xdr:cNvCxnSpPr/>
      </xdr:nvCxnSpPr>
      <xdr:spPr>
        <a:xfrm>
          <a:off x="4051300" y="5964646"/>
          <a:ext cx="711200" cy="37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133259</xdr:rowOff>
    </xdr:from>
    <xdr:to>
      <xdr:col>15</xdr:col>
      <xdr:colOff>187325</xdr:colOff>
      <xdr:row>30</xdr:row>
      <xdr:rowOff>63409</xdr:rowOff>
    </xdr:to>
    <xdr:sp macro="" textlink="">
      <xdr:nvSpPr>
        <xdr:cNvPr id="97" name="楕円 96">
          <a:extLst>
            <a:ext uri="{FF2B5EF4-FFF2-40B4-BE49-F238E27FC236}">
              <a16:creationId xmlns:a16="http://schemas.microsoft.com/office/drawing/2014/main" id="{A3C9E520-D3BA-4EF5-901D-27968939611E}"/>
            </a:ext>
          </a:extLst>
        </xdr:cNvPr>
        <xdr:cNvSpPr/>
      </xdr:nvSpPr>
      <xdr:spPr>
        <a:xfrm>
          <a:off x="3238500" y="5876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12609</xdr:rowOff>
    </xdr:from>
    <xdr:to>
      <xdr:col>19</xdr:col>
      <xdr:colOff>136525</xdr:colOff>
      <xdr:row>30</xdr:row>
      <xdr:rowOff>49621</xdr:rowOff>
    </xdr:to>
    <xdr:cxnSp macro="">
      <xdr:nvCxnSpPr>
        <xdr:cNvPr id="98" name="直線コネクタ 97">
          <a:extLst>
            <a:ext uri="{FF2B5EF4-FFF2-40B4-BE49-F238E27FC236}">
              <a16:creationId xmlns:a16="http://schemas.microsoft.com/office/drawing/2014/main" id="{B9B5226D-BBDF-4170-ADA0-E58816C5475A}"/>
            </a:ext>
          </a:extLst>
        </xdr:cNvPr>
        <xdr:cNvCxnSpPr/>
      </xdr:nvCxnSpPr>
      <xdr:spPr>
        <a:xfrm>
          <a:off x="3289300" y="5927634"/>
          <a:ext cx="76200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77742</xdr:rowOff>
    </xdr:from>
    <xdr:to>
      <xdr:col>11</xdr:col>
      <xdr:colOff>187325</xdr:colOff>
      <xdr:row>30</xdr:row>
      <xdr:rowOff>7892</xdr:rowOff>
    </xdr:to>
    <xdr:sp macro="" textlink="">
      <xdr:nvSpPr>
        <xdr:cNvPr id="99" name="楕円 98">
          <a:extLst>
            <a:ext uri="{FF2B5EF4-FFF2-40B4-BE49-F238E27FC236}">
              <a16:creationId xmlns:a16="http://schemas.microsoft.com/office/drawing/2014/main" id="{54C8CBE6-6300-4C46-AA31-0975981EB9AC}"/>
            </a:ext>
          </a:extLst>
        </xdr:cNvPr>
        <xdr:cNvSpPr/>
      </xdr:nvSpPr>
      <xdr:spPr>
        <a:xfrm>
          <a:off x="2476500" y="5821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128542</xdr:rowOff>
    </xdr:from>
    <xdr:to>
      <xdr:col>15</xdr:col>
      <xdr:colOff>136525</xdr:colOff>
      <xdr:row>30</xdr:row>
      <xdr:rowOff>12609</xdr:rowOff>
    </xdr:to>
    <xdr:cxnSp macro="">
      <xdr:nvCxnSpPr>
        <xdr:cNvPr id="100" name="直線コネクタ 99">
          <a:extLst>
            <a:ext uri="{FF2B5EF4-FFF2-40B4-BE49-F238E27FC236}">
              <a16:creationId xmlns:a16="http://schemas.microsoft.com/office/drawing/2014/main" id="{65B16CDC-43BF-41F9-8DED-F2B1A30272F6}"/>
            </a:ext>
          </a:extLst>
        </xdr:cNvPr>
        <xdr:cNvCxnSpPr/>
      </xdr:nvCxnSpPr>
      <xdr:spPr>
        <a:xfrm>
          <a:off x="2527300" y="5872117"/>
          <a:ext cx="762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49983</xdr:rowOff>
    </xdr:from>
    <xdr:to>
      <xdr:col>7</xdr:col>
      <xdr:colOff>187325</xdr:colOff>
      <xdr:row>29</xdr:row>
      <xdr:rowOff>151583</xdr:rowOff>
    </xdr:to>
    <xdr:sp macro="" textlink="">
      <xdr:nvSpPr>
        <xdr:cNvPr id="101" name="楕円 100">
          <a:extLst>
            <a:ext uri="{FF2B5EF4-FFF2-40B4-BE49-F238E27FC236}">
              <a16:creationId xmlns:a16="http://schemas.microsoft.com/office/drawing/2014/main" id="{EAFEDBCE-F3F5-46A0-AC7D-2C65648304CD}"/>
            </a:ext>
          </a:extLst>
        </xdr:cNvPr>
        <xdr:cNvSpPr/>
      </xdr:nvSpPr>
      <xdr:spPr>
        <a:xfrm>
          <a:off x="1714500" y="5793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100783</xdr:rowOff>
    </xdr:from>
    <xdr:to>
      <xdr:col>11</xdr:col>
      <xdr:colOff>136525</xdr:colOff>
      <xdr:row>29</xdr:row>
      <xdr:rowOff>128542</xdr:rowOff>
    </xdr:to>
    <xdr:cxnSp macro="">
      <xdr:nvCxnSpPr>
        <xdr:cNvPr id="102" name="直線コネクタ 101">
          <a:extLst>
            <a:ext uri="{FF2B5EF4-FFF2-40B4-BE49-F238E27FC236}">
              <a16:creationId xmlns:a16="http://schemas.microsoft.com/office/drawing/2014/main" id="{63670F85-F72C-46A6-80F3-53B4A5C716A8}"/>
            </a:ext>
          </a:extLst>
        </xdr:cNvPr>
        <xdr:cNvCxnSpPr/>
      </xdr:nvCxnSpPr>
      <xdr:spPr>
        <a:xfrm>
          <a:off x="1765300" y="5844358"/>
          <a:ext cx="762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105155</xdr:rowOff>
    </xdr:from>
    <xdr:ext cx="405111" cy="259045"/>
    <xdr:sp macro="" textlink="">
      <xdr:nvSpPr>
        <xdr:cNvPr id="103" name="n_1aveValue有形固定資産減価償却率">
          <a:extLst>
            <a:ext uri="{FF2B5EF4-FFF2-40B4-BE49-F238E27FC236}">
              <a16:creationId xmlns:a16="http://schemas.microsoft.com/office/drawing/2014/main" id="{42CDDB3F-5244-4160-90BD-EC8D8D879040}"/>
            </a:ext>
          </a:extLst>
        </xdr:cNvPr>
        <xdr:cNvSpPr txBox="1"/>
      </xdr:nvSpPr>
      <xdr:spPr>
        <a:xfrm>
          <a:off x="3836044" y="61916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68144</xdr:rowOff>
    </xdr:from>
    <xdr:ext cx="405111" cy="259045"/>
    <xdr:sp macro="" textlink="">
      <xdr:nvSpPr>
        <xdr:cNvPr id="104" name="n_2aveValue有形固定資産減価償却率">
          <a:extLst>
            <a:ext uri="{FF2B5EF4-FFF2-40B4-BE49-F238E27FC236}">
              <a16:creationId xmlns:a16="http://schemas.microsoft.com/office/drawing/2014/main" id="{325195B2-813E-42ED-8CE6-DDB0522633B8}"/>
            </a:ext>
          </a:extLst>
        </xdr:cNvPr>
        <xdr:cNvSpPr txBox="1"/>
      </xdr:nvSpPr>
      <xdr:spPr>
        <a:xfrm>
          <a:off x="3086744" y="61546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28048</xdr:rowOff>
    </xdr:from>
    <xdr:ext cx="405111" cy="259045"/>
    <xdr:sp macro="" textlink="">
      <xdr:nvSpPr>
        <xdr:cNvPr id="105" name="n_3aveValue有形固定資産減価償却率">
          <a:extLst>
            <a:ext uri="{FF2B5EF4-FFF2-40B4-BE49-F238E27FC236}">
              <a16:creationId xmlns:a16="http://schemas.microsoft.com/office/drawing/2014/main" id="{96AD7286-DD94-4966-82E8-3AA31C1F655A}"/>
            </a:ext>
          </a:extLst>
        </xdr:cNvPr>
        <xdr:cNvSpPr txBox="1"/>
      </xdr:nvSpPr>
      <xdr:spPr>
        <a:xfrm>
          <a:off x="2324744" y="61145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134728</xdr:rowOff>
    </xdr:from>
    <xdr:ext cx="405111" cy="259045"/>
    <xdr:sp macro="" textlink="">
      <xdr:nvSpPr>
        <xdr:cNvPr id="106" name="n_4aveValue有形固定資産減価償却率">
          <a:extLst>
            <a:ext uri="{FF2B5EF4-FFF2-40B4-BE49-F238E27FC236}">
              <a16:creationId xmlns:a16="http://schemas.microsoft.com/office/drawing/2014/main" id="{0F5779E2-20ED-4ADA-BE29-6198D1947BF6}"/>
            </a:ext>
          </a:extLst>
        </xdr:cNvPr>
        <xdr:cNvSpPr txBox="1"/>
      </xdr:nvSpPr>
      <xdr:spPr>
        <a:xfrm>
          <a:off x="1562744" y="60497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28</xdr:row>
      <xdr:rowOff>116948</xdr:rowOff>
    </xdr:from>
    <xdr:ext cx="405111" cy="259045"/>
    <xdr:sp macro="" textlink="">
      <xdr:nvSpPr>
        <xdr:cNvPr id="107" name="n_1mainValue有形固定資産減価償却率">
          <a:extLst>
            <a:ext uri="{FF2B5EF4-FFF2-40B4-BE49-F238E27FC236}">
              <a16:creationId xmlns:a16="http://schemas.microsoft.com/office/drawing/2014/main" id="{490335F8-ABA1-4451-9504-EEB7B0EB1961}"/>
            </a:ext>
          </a:extLst>
        </xdr:cNvPr>
        <xdr:cNvSpPr txBox="1"/>
      </xdr:nvSpPr>
      <xdr:spPr>
        <a:xfrm>
          <a:off x="3836044" y="56890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79936</xdr:rowOff>
    </xdr:from>
    <xdr:ext cx="405111" cy="259045"/>
    <xdr:sp macro="" textlink="">
      <xdr:nvSpPr>
        <xdr:cNvPr id="108" name="n_2mainValue有形固定資産減価償却率">
          <a:extLst>
            <a:ext uri="{FF2B5EF4-FFF2-40B4-BE49-F238E27FC236}">
              <a16:creationId xmlns:a16="http://schemas.microsoft.com/office/drawing/2014/main" id="{8B71584F-7FE3-41D6-8028-135756AF42E6}"/>
            </a:ext>
          </a:extLst>
        </xdr:cNvPr>
        <xdr:cNvSpPr txBox="1"/>
      </xdr:nvSpPr>
      <xdr:spPr>
        <a:xfrm>
          <a:off x="3086744" y="56520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24419</xdr:rowOff>
    </xdr:from>
    <xdr:ext cx="405111" cy="259045"/>
    <xdr:sp macro="" textlink="">
      <xdr:nvSpPr>
        <xdr:cNvPr id="109" name="n_3mainValue有形固定資産減価償却率">
          <a:extLst>
            <a:ext uri="{FF2B5EF4-FFF2-40B4-BE49-F238E27FC236}">
              <a16:creationId xmlns:a16="http://schemas.microsoft.com/office/drawing/2014/main" id="{E6D14FA7-8CF2-4DDC-9EDC-5966119BB819}"/>
            </a:ext>
          </a:extLst>
        </xdr:cNvPr>
        <xdr:cNvSpPr txBox="1"/>
      </xdr:nvSpPr>
      <xdr:spPr>
        <a:xfrm>
          <a:off x="2324744" y="55965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168110</xdr:rowOff>
    </xdr:from>
    <xdr:ext cx="405111" cy="259045"/>
    <xdr:sp macro="" textlink="">
      <xdr:nvSpPr>
        <xdr:cNvPr id="110" name="n_4mainValue有形固定資産減価償却率">
          <a:extLst>
            <a:ext uri="{FF2B5EF4-FFF2-40B4-BE49-F238E27FC236}">
              <a16:creationId xmlns:a16="http://schemas.microsoft.com/office/drawing/2014/main" id="{D952FBE4-EDE9-43A5-8D6A-2D0D1ECABC4E}"/>
            </a:ext>
          </a:extLst>
        </xdr:cNvPr>
        <xdr:cNvSpPr txBox="1"/>
      </xdr:nvSpPr>
      <xdr:spPr>
        <a:xfrm>
          <a:off x="1562744" y="55687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A93992A2-47EF-458F-9855-AC7C7C03B29D}"/>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B2A9A3C9-184A-41DF-8D42-E39888DBB008}"/>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49A45052-71C9-4AA0-9FCB-0BF451BC74B1}"/>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[ 457.2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8710CE7A-36E0-49D0-B396-DC5426EEF464}"/>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DDF96099-A972-46B6-9FCB-DB403E548DC5}"/>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99CC7BB0-9BEE-4A36-9A9C-53B3C58034D6}"/>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F701FF95-786E-4DF5-8F80-2C6EC027838A}"/>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2CBE766D-8FCE-4484-A91C-FE682F8EC93E}"/>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4FE97358-E21C-4660-A273-F948E15764BC}"/>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A99CCFD9-8E58-4651-9CA7-55C4CE90D8DE}"/>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289A3F32-EFE0-4FF9-8501-F1AD75138251}"/>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EBAA1959-291B-40ED-BF7B-05E6B4FA8883}"/>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518800DC-BEAE-4B54-B247-27FEF8FC727D}"/>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債務償還比率は類似団体平均を下回ていたが、令和元年度より庁舎建設事業、防災行政無線デジタル化事業に本格的に着手し、その財源として新たに町債の発行を行ったことなどから、前年度比で</a:t>
          </a:r>
          <a:r>
            <a:rPr kumimoji="1" lang="en-US" altLang="ja-JP" sz="1100">
              <a:latin typeface="ＭＳ Ｐゴシック" panose="020B0600070205080204" pitchFamily="50" charset="-128"/>
              <a:ea typeface="ＭＳ Ｐゴシック" panose="020B0600070205080204" pitchFamily="50" charset="-128"/>
            </a:rPr>
            <a:t>250</a:t>
          </a:r>
          <a:r>
            <a:rPr kumimoji="1" lang="ja-JP" altLang="en-US" sz="1100">
              <a:latin typeface="ＭＳ Ｐゴシック" panose="020B0600070205080204" pitchFamily="50" charset="-128"/>
              <a:ea typeface="ＭＳ Ｐゴシック" panose="020B0600070205080204" pitchFamily="50" charset="-128"/>
            </a:rPr>
            <a:t>％の増加となっている。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今後は、新規町債の発行を抑制するなどし、将来負担額が上昇しないよう対応を図っていく必要がある。</a:t>
          </a: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253FA7C7-DF18-434A-AD52-4810AE7013BF}"/>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087F63EF-898A-4537-BEC3-38FCABCEDC1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A16AF2D4-14DC-4222-B510-FB033B1CC640}"/>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7" name="直線コネクタ 126">
          <a:extLst>
            <a:ext uri="{FF2B5EF4-FFF2-40B4-BE49-F238E27FC236}">
              <a16:creationId xmlns:a16="http://schemas.microsoft.com/office/drawing/2014/main" id="{FD6B5699-9827-4EB3-9733-90FD396683B4}"/>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8" name="テキスト ボックス 127">
          <a:extLst>
            <a:ext uri="{FF2B5EF4-FFF2-40B4-BE49-F238E27FC236}">
              <a16:creationId xmlns:a16="http://schemas.microsoft.com/office/drawing/2014/main" id="{A37753E5-F6A9-4C81-BEC3-C7942ADD69B6}"/>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9" name="直線コネクタ 128">
          <a:extLst>
            <a:ext uri="{FF2B5EF4-FFF2-40B4-BE49-F238E27FC236}">
              <a16:creationId xmlns:a16="http://schemas.microsoft.com/office/drawing/2014/main" id="{0E5CE64F-FAE2-486B-9D01-637411816D9C}"/>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30" name="テキスト ボックス 129">
          <a:extLst>
            <a:ext uri="{FF2B5EF4-FFF2-40B4-BE49-F238E27FC236}">
              <a16:creationId xmlns:a16="http://schemas.microsoft.com/office/drawing/2014/main" id="{7858ED9C-45CA-4D66-BBEB-9AABAC4CD3B1}"/>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31" name="直線コネクタ 130">
          <a:extLst>
            <a:ext uri="{FF2B5EF4-FFF2-40B4-BE49-F238E27FC236}">
              <a16:creationId xmlns:a16="http://schemas.microsoft.com/office/drawing/2014/main" id="{A9BA54C7-6988-4DB2-9848-ABEEF97EB747}"/>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32" name="テキスト ボックス 131">
          <a:extLst>
            <a:ext uri="{FF2B5EF4-FFF2-40B4-BE49-F238E27FC236}">
              <a16:creationId xmlns:a16="http://schemas.microsoft.com/office/drawing/2014/main" id="{924462F8-8148-48C0-A504-52BC02ED94C1}"/>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33" name="直線コネクタ 132">
          <a:extLst>
            <a:ext uri="{FF2B5EF4-FFF2-40B4-BE49-F238E27FC236}">
              <a16:creationId xmlns:a16="http://schemas.microsoft.com/office/drawing/2014/main" id="{BFE60E6F-88FA-4B01-9247-4D6D8AB9BB86}"/>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4" name="テキスト ボックス 133">
          <a:extLst>
            <a:ext uri="{FF2B5EF4-FFF2-40B4-BE49-F238E27FC236}">
              <a16:creationId xmlns:a16="http://schemas.microsoft.com/office/drawing/2014/main" id="{FDEFBAD4-29C0-4DAA-B9DB-4904335B8F7A}"/>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5" name="直線コネクタ 134">
          <a:extLst>
            <a:ext uri="{FF2B5EF4-FFF2-40B4-BE49-F238E27FC236}">
              <a16:creationId xmlns:a16="http://schemas.microsoft.com/office/drawing/2014/main" id="{CBB70C5B-3590-49C3-9BDC-50AE090CAB39}"/>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6" name="テキスト ボックス 135">
          <a:extLst>
            <a:ext uri="{FF2B5EF4-FFF2-40B4-BE49-F238E27FC236}">
              <a16:creationId xmlns:a16="http://schemas.microsoft.com/office/drawing/2014/main" id="{FD61170C-9A53-4DD8-8101-D7B75B2258BB}"/>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7" name="直線コネクタ 136">
          <a:extLst>
            <a:ext uri="{FF2B5EF4-FFF2-40B4-BE49-F238E27FC236}">
              <a16:creationId xmlns:a16="http://schemas.microsoft.com/office/drawing/2014/main" id="{C56E31B3-985E-4DDB-865C-7C83E2F74752}"/>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8" name="テキスト ボックス 137">
          <a:extLst>
            <a:ext uri="{FF2B5EF4-FFF2-40B4-BE49-F238E27FC236}">
              <a16:creationId xmlns:a16="http://schemas.microsoft.com/office/drawing/2014/main" id="{C39F4BD7-A75A-4188-81D0-3FB107720E01}"/>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9" name="直線コネクタ 138">
          <a:extLst>
            <a:ext uri="{FF2B5EF4-FFF2-40B4-BE49-F238E27FC236}">
              <a16:creationId xmlns:a16="http://schemas.microsoft.com/office/drawing/2014/main" id="{96190F1E-FBE7-4688-8DDE-AD7A7278E3D3}"/>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40" name="債務償還比率グラフ枠">
          <a:extLst>
            <a:ext uri="{FF2B5EF4-FFF2-40B4-BE49-F238E27FC236}">
              <a16:creationId xmlns:a16="http://schemas.microsoft.com/office/drawing/2014/main" id="{135C13E2-B499-4A46-ADDB-265548E234FC}"/>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136280</xdr:rowOff>
    </xdr:to>
    <xdr:cxnSp macro="">
      <xdr:nvCxnSpPr>
        <xdr:cNvPr id="141" name="直線コネクタ 140">
          <a:extLst>
            <a:ext uri="{FF2B5EF4-FFF2-40B4-BE49-F238E27FC236}">
              <a16:creationId xmlns:a16="http://schemas.microsoft.com/office/drawing/2014/main" id="{12CF1C0F-8E67-4FE1-B02A-388F6F3F6BF2}"/>
            </a:ext>
          </a:extLst>
        </xdr:cNvPr>
        <xdr:cNvCxnSpPr/>
      </xdr:nvCxnSpPr>
      <xdr:spPr>
        <a:xfrm flipV="1">
          <a:off x="14793595" y="5261428"/>
          <a:ext cx="1269" cy="14756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140107</xdr:rowOff>
    </xdr:from>
    <xdr:ext cx="469744" cy="259045"/>
    <xdr:sp macro="" textlink="">
      <xdr:nvSpPr>
        <xdr:cNvPr id="142" name="債務償還比率最小値テキスト">
          <a:extLst>
            <a:ext uri="{FF2B5EF4-FFF2-40B4-BE49-F238E27FC236}">
              <a16:creationId xmlns:a16="http://schemas.microsoft.com/office/drawing/2014/main" id="{D52B3BB7-6821-4072-A2CA-1A34BE92A7FA}"/>
            </a:ext>
          </a:extLst>
        </xdr:cNvPr>
        <xdr:cNvSpPr txBox="1"/>
      </xdr:nvSpPr>
      <xdr:spPr>
        <a:xfrm>
          <a:off x="14846300" y="6740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136280</xdr:rowOff>
    </xdr:from>
    <xdr:to>
      <xdr:col>76</xdr:col>
      <xdr:colOff>111125</xdr:colOff>
      <xdr:row>34</xdr:row>
      <xdr:rowOff>136280</xdr:rowOff>
    </xdr:to>
    <xdr:cxnSp macro="">
      <xdr:nvCxnSpPr>
        <xdr:cNvPr id="143" name="直線コネクタ 142">
          <a:extLst>
            <a:ext uri="{FF2B5EF4-FFF2-40B4-BE49-F238E27FC236}">
              <a16:creationId xmlns:a16="http://schemas.microsoft.com/office/drawing/2014/main" id="{16B9EB22-D14B-40B9-8F74-913AAF46BD50}"/>
            </a:ext>
          </a:extLst>
        </xdr:cNvPr>
        <xdr:cNvCxnSpPr/>
      </xdr:nvCxnSpPr>
      <xdr:spPr>
        <a:xfrm>
          <a:off x="14706600" y="6737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4" name="債務償還比率最大値テキスト">
          <a:extLst>
            <a:ext uri="{FF2B5EF4-FFF2-40B4-BE49-F238E27FC236}">
              <a16:creationId xmlns:a16="http://schemas.microsoft.com/office/drawing/2014/main" id="{C2ABA95C-3E22-4AA3-985E-4402CA7096F6}"/>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5" name="直線コネクタ 144">
          <a:extLst>
            <a:ext uri="{FF2B5EF4-FFF2-40B4-BE49-F238E27FC236}">
              <a16:creationId xmlns:a16="http://schemas.microsoft.com/office/drawing/2014/main" id="{A96DFA21-C7D1-44D0-8D84-AA8DEF31A507}"/>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117855</xdr:rowOff>
    </xdr:from>
    <xdr:ext cx="469744" cy="259045"/>
    <xdr:sp macro="" textlink="">
      <xdr:nvSpPr>
        <xdr:cNvPr id="146" name="債務償還比率平均値テキスト">
          <a:extLst>
            <a:ext uri="{FF2B5EF4-FFF2-40B4-BE49-F238E27FC236}">
              <a16:creationId xmlns:a16="http://schemas.microsoft.com/office/drawing/2014/main" id="{A0FB142B-F163-451C-BE6A-4C4820476118}"/>
            </a:ext>
          </a:extLst>
        </xdr:cNvPr>
        <xdr:cNvSpPr txBox="1"/>
      </xdr:nvSpPr>
      <xdr:spPr>
        <a:xfrm>
          <a:off x="14846300" y="55185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94978</xdr:rowOff>
    </xdr:from>
    <xdr:to>
      <xdr:col>76</xdr:col>
      <xdr:colOff>73025</xdr:colOff>
      <xdr:row>29</xdr:row>
      <xdr:rowOff>25128</xdr:rowOff>
    </xdr:to>
    <xdr:sp macro="" textlink="">
      <xdr:nvSpPr>
        <xdr:cNvPr id="147" name="フローチャート: 判断 146">
          <a:extLst>
            <a:ext uri="{FF2B5EF4-FFF2-40B4-BE49-F238E27FC236}">
              <a16:creationId xmlns:a16="http://schemas.microsoft.com/office/drawing/2014/main" id="{6E4590D3-DF51-4404-8C36-6FB9366C777F}"/>
            </a:ext>
          </a:extLst>
        </xdr:cNvPr>
        <xdr:cNvSpPr/>
      </xdr:nvSpPr>
      <xdr:spPr>
        <a:xfrm>
          <a:off x="14744700" y="5667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64289</xdr:rowOff>
    </xdr:from>
    <xdr:to>
      <xdr:col>72</xdr:col>
      <xdr:colOff>123825</xdr:colOff>
      <xdr:row>28</xdr:row>
      <xdr:rowOff>165889</xdr:rowOff>
    </xdr:to>
    <xdr:sp macro="" textlink="">
      <xdr:nvSpPr>
        <xdr:cNvPr id="148" name="フローチャート: 判断 147">
          <a:extLst>
            <a:ext uri="{FF2B5EF4-FFF2-40B4-BE49-F238E27FC236}">
              <a16:creationId xmlns:a16="http://schemas.microsoft.com/office/drawing/2014/main" id="{EEF4CA14-BA58-4FDB-AF86-95910F2E0255}"/>
            </a:ext>
          </a:extLst>
        </xdr:cNvPr>
        <xdr:cNvSpPr/>
      </xdr:nvSpPr>
      <xdr:spPr>
        <a:xfrm>
          <a:off x="14033500" y="5636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21572</xdr:rowOff>
    </xdr:from>
    <xdr:to>
      <xdr:col>68</xdr:col>
      <xdr:colOff>123825</xdr:colOff>
      <xdr:row>28</xdr:row>
      <xdr:rowOff>123172</xdr:rowOff>
    </xdr:to>
    <xdr:sp macro="" textlink="">
      <xdr:nvSpPr>
        <xdr:cNvPr id="149" name="フローチャート: 判断 148">
          <a:extLst>
            <a:ext uri="{FF2B5EF4-FFF2-40B4-BE49-F238E27FC236}">
              <a16:creationId xmlns:a16="http://schemas.microsoft.com/office/drawing/2014/main" id="{B1ABF406-8411-4112-845A-AFAD2898343E}"/>
            </a:ext>
          </a:extLst>
        </xdr:cNvPr>
        <xdr:cNvSpPr/>
      </xdr:nvSpPr>
      <xdr:spPr>
        <a:xfrm>
          <a:off x="13271500" y="559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11240</xdr:rowOff>
    </xdr:from>
    <xdr:to>
      <xdr:col>64</xdr:col>
      <xdr:colOff>123825</xdr:colOff>
      <xdr:row>28</xdr:row>
      <xdr:rowOff>112840</xdr:rowOff>
    </xdr:to>
    <xdr:sp macro="" textlink="">
      <xdr:nvSpPr>
        <xdr:cNvPr id="150" name="フローチャート: 判断 149">
          <a:extLst>
            <a:ext uri="{FF2B5EF4-FFF2-40B4-BE49-F238E27FC236}">
              <a16:creationId xmlns:a16="http://schemas.microsoft.com/office/drawing/2014/main" id="{6E164F78-20E0-49F5-A037-B34A8FDB21C0}"/>
            </a:ext>
          </a:extLst>
        </xdr:cNvPr>
        <xdr:cNvSpPr/>
      </xdr:nvSpPr>
      <xdr:spPr>
        <a:xfrm>
          <a:off x="12509500" y="558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9543</xdr:rowOff>
    </xdr:from>
    <xdr:to>
      <xdr:col>60</xdr:col>
      <xdr:colOff>123825</xdr:colOff>
      <xdr:row>28</xdr:row>
      <xdr:rowOff>111143</xdr:rowOff>
    </xdr:to>
    <xdr:sp macro="" textlink="">
      <xdr:nvSpPr>
        <xdr:cNvPr id="151" name="フローチャート: 判断 150">
          <a:extLst>
            <a:ext uri="{FF2B5EF4-FFF2-40B4-BE49-F238E27FC236}">
              <a16:creationId xmlns:a16="http://schemas.microsoft.com/office/drawing/2014/main" id="{600DF1FA-81D7-4A6B-A0EF-96BE04617E8D}"/>
            </a:ext>
          </a:extLst>
        </xdr:cNvPr>
        <xdr:cNvSpPr/>
      </xdr:nvSpPr>
      <xdr:spPr>
        <a:xfrm>
          <a:off x="11747500" y="55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A7BDB6CB-6066-493A-90F8-A03BBEB249DA}"/>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73B85092-1896-4C46-9110-204A0E1E96F5}"/>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C9A0A946-D572-4D6E-9FB2-7D8EE0C872F6}"/>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5" name="テキスト ボックス 154">
          <a:extLst>
            <a:ext uri="{FF2B5EF4-FFF2-40B4-BE49-F238E27FC236}">
              <a16:creationId xmlns:a16="http://schemas.microsoft.com/office/drawing/2014/main" id="{24474AE3-101D-44A1-A0F8-6E30F6A96545}"/>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6" name="テキスト ボックス 155">
          <a:extLst>
            <a:ext uri="{FF2B5EF4-FFF2-40B4-BE49-F238E27FC236}">
              <a16:creationId xmlns:a16="http://schemas.microsoft.com/office/drawing/2014/main" id="{CF6CCFB9-BC68-47E7-88F2-55518CC7C0DF}"/>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671</xdr:rowOff>
    </xdr:from>
    <xdr:to>
      <xdr:col>76</xdr:col>
      <xdr:colOff>73025</xdr:colOff>
      <xdr:row>30</xdr:row>
      <xdr:rowOff>102271</xdr:rowOff>
    </xdr:to>
    <xdr:sp macro="" textlink="">
      <xdr:nvSpPr>
        <xdr:cNvPr id="157" name="楕円 156">
          <a:extLst>
            <a:ext uri="{FF2B5EF4-FFF2-40B4-BE49-F238E27FC236}">
              <a16:creationId xmlns:a16="http://schemas.microsoft.com/office/drawing/2014/main" id="{C6B2312F-07EF-404F-85FF-D01B858EA085}"/>
            </a:ext>
          </a:extLst>
        </xdr:cNvPr>
        <xdr:cNvSpPr/>
      </xdr:nvSpPr>
      <xdr:spPr>
        <a:xfrm>
          <a:off x="14744700" y="5915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150548</xdr:rowOff>
    </xdr:from>
    <xdr:ext cx="469744" cy="259045"/>
    <xdr:sp macro="" textlink="">
      <xdr:nvSpPr>
        <xdr:cNvPr id="158" name="債務償還比率該当値テキスト">
          <a:extLst>
            <a:ext uri="{FF2B5EF4-FFF2-40B4-BE49-F238E27FC236}">
              <a16:creationId xmlns:a16="http://schemas.microsoft.com/office/drawing/2014/main" id="{64D0A397-79A2-43F1-A3A3-E3CA4B14139C}"/>
            </a:ext>
          </a:extLst>
        </xdr:cNvPr>
        <xdr:cNvSpPr txBox="1"/>
      </xdr:nvSpPr>
      <xdr:spPr>
        <a:xfrm>
          <a:off x="14846300" y="5894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27</xdr:row>
      <xdr:rowOff>87385</xdr:rowOff>
    </xdr:from>
    <xdr:to>
      <xdr:col>72</xdr:col>
      <xdr:colOff>123825</xdr:colOff>
      <xdr:row>28</xdr:row>
      <xdr:rowOff>17535</xdr:rowOff>
    </xdr:to>
    <xdr:sp macro="" textlink="">
      <xdr:nvSpPr>
        <xdr:cNvPr id="159" name="楕円 158">
          <a:extLst>
            <a:ext uri="{FF2B5EF4-FFF2-40B4-BE49-F238E27FC236}">
              <a16:creationId xmlns:a16="http://schemas.microsoft.com/office/drawing/2014/main" id="{9D7F9B39-81FF-4FF3-A8F1-05DC317E9B38}"/>
            </a:ext>
          </a:extLst>
        </xdr:cNvPr>
        <xdr:cNvSpPr/>
      </xdr:nvSpPr>
      <xdr:spPr>
        <a:xfrm>
          <a:off x="14033500" y="548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27</xdr:row>
      <xdr:rowOff>138185</xdr:rowOff>
    </xdr:from>
    <xdr:to>
      <xdr:col>76</xdr:col>
      <xdr:colOff>22225</xdr:colOff>
      <xdr:row>30</xdr:row>
      <xdr:rowOff>51471</xdr:rowOff>
    </xdr:to>
    <xdr:cxnSp macro="">
      <xdr:nvCxnSpPr>
        <xdr:cNvPr id="160" name="直線コネクタ 159">
          <a:extLst>
            <a:ext uri="{FF2B5EF4-FFF2-40B4-BE49-F238E27FC236}">
              <a16:creationId xmlns:a16="http://schemas.microsoft.com/office/drawing/2014/main" id="{D80801EE-CBA2-4383-BB26-C077F723708D}"/>
            </a:ext>
          </a:extLst>
        </xdr:cNvPr>
        <xdr:cNvCxnSpPr/>
      </xdr:nvCxnSpPr>
      <xdr:spPr>
        <a:xfrm>
          <a:off x="14084300" y="5538860"/>
          <a:ext cx="711200" cy="427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27</xdr:row>
      <xdr:rowOff>80754</xdr:rowOff>
    </xdr:from>
    <xdr:to>
      <xdr:col>68</xdr:col>
      <xdr:colOff>123825</xdr:colOff>
      <xdr:row>28</xdr:row>
      <xdr:rowOff>10904</xdr:rowOff>
    </xdr:to>
    <xdr:sp macro="" textlink="">
      <xdr:nvSpPr>
        <xdr:cNvPr id="161" name="楕円 160">
          <a:extLst>
            <a:ext uri="{FF2B5EF4-FFF2-40B4-BE49-F238E27FC236}">
              <a16:creationId xmlns:a16="http://schemas.microsoft.com/office/drawing/2014/main" id="{09990159-4161-454A-B887-881E7B622AEF}"/>
            </a:ext>
          </a:extLst>
        </xdr:cNvPr>
        <xdr:cNvSpPr/>
      </xdr:nvSpPr>
      <xdr:spPr>
        <a:xfrm>
          <a:off x="13271500" y="5481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27</xdr:row>
      <xdr:rowOff>131554</xdr:rowOff>
    </xdr:from>
    <xdr:to>
      <xdr:col>72</xdr:col>
      <xdr:colOff>73025</xdr:colOff>
      <xdr:row>27</xdr:row>
      <xdr:rowOff>138185</xdr:rowOff>
    </xdr:to>
    <xdr:cxnSp macro="">
      <xdr:nvCxnSpPr>
        <xdr:cNvPr id="162" name="直線コネクタ 161">
          <a:extLst>
            <a:ext uri="{FF2B5EF4-FFF2-40B4-BE49-F238E27FC236}">
              <a16:creationId xmlns:a16="http://schemas.microsoft.com/office/drawing/2014/main" id="{73A6475F-E120-4A63-9554-4B3E68947AD3}"/>
            </a:ext>
          </a:extLst>
        </xdr:cNvPr>
        <xdr:cNvCxnSpPr/>
      </xdr:nvCxnSpPr>
      <xdr:spPr>
        <a:xfrm>
          <a:off x="13322300" y="5532229"/>
          <a:ext cx="762000" cy="6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27</xdr:row>
      <xdr:rowOff>118228</xdr:rowOff>
    </xdr:from>
    <xdr:to>
      <xdr:col>64</xdr:col>
      <xdr:colOff>123825</xdr:colOff>
      <xdr:row>28</xdr:row>
      <xdr:rowOff>48378</xdr:rowOff>
    </xdr:to>
    <xdr:sp macro="" textlink="">
      <xdr:nvSpPr>
        <xdr:cNvPr id="163" name="楕円 162">
          <a:extLst>
            <a:ext uri="{FF2B5EF4-FFF2-40B4-BE49-F238E27FC236}">
              <a16:creationId xmlns:a16="http://schemas.microsoft.com/office/drawing/2014/main" id="{271619E3-7E40-4BFA-A787-4A0F4B0A0432}"/>
            </a:ext>
          </a:extLst>
        </xdr:cNvPr>
        <xdr:cNvSpPr/>
      </xdr:nvSpPr>
      <xdr:spPr>
        <a:xfrm>
          <a:off x="12509500" y="5518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27</xdr:row>
      <xdr:rowOff>131554</xdr:rowOff>
    </xdr:from>
    <xdr:to>
      <xdr:col>68</xdr:col>
      <xdr:colOff>73025</xdr:colOff>
      <xdr:row>27</xdr:row>
      <xdr:rowOff>169028</xdr:rowOff>
    </xdr:to>
    <xdr:cxnSp macro="">
      <xdr:nvCxnSpPr>
        <xdr:cNvPr id="164" name="直線コネクタ 163">
          <a:extLst>
            <a:ext uri="{FF2B5EF4-FFF2-40B4-BE49-F238E27FC236}">
              <a16:creationId xmlns:a16="http://schemas.microsoft.com/office/drawing/2014/main" id="{EA812BFF-B987-457D-8B10-2A775ECED83B}"/>
            </a:ext>
          </a:extLst>
        </xdr:cNvPr>
        <xdr:cNvCxnSpPr/>
      </xdr:nvCxnSpPr>
      <xdr:spPr>
        <a:xfrm flipV="1">
          <a:off x="12560300" y="5532229"/>
          <a:ext cx="762000" cy="37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73506</xdr:rowOff>
    </xdr:from>
    <xdr:to>
      <xdr:col>60</xdr:col>
      <xdr:colOff>123825</xdr:colOff>
      <xdr:row>28</xdr:row>
      <xdr:rowOff>3656</xdr:rowOff>
    </xdr:to>
    <xdr:sp macro="" textlink="">
      <xdr:nvSpPr>
        <xdr:cNvPr id="165" name="楕円 164">
          <a:extLst>
            <a:ext uri="{FF2B5EF4-FFF2-40B4-BE49-F238E27FC236}">
              <a16:creationId xmlns:a16="http://schemas.microsoft.com/office/drawing/2014/main" id="{6A35A154-C3C9-4524-8287-E81A83735D9B}"/>
            </a:ext>
          </a:extLst>
        </xdr:cNvPr>
        <xdr:cNvSpPr/>
      </xdr:nvSpPr>
      <xdr:spPr>
        <a:xfrm>
          <a:off x="11747500" y="5474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124306</xdr:rowOff>
    </xdr:from>
    <xdr:to>
      <xdr:col>64</xdr:col>
      <xdr:colOff>73025</xdr:colOff>
      <xdr:row>27</xdr:row>
      <xdr:rowOff>169028</xdr:rowOff>
    </xdr:to>
    <xdr:cxnSp macro="">
      <xdr:nvCxnSpPr>
        <xdr:cNvPr id="166" name="直線コネクタ 165">
          <a:extLst>
            <a:ext uri="{FF2B5EF4-FFF2-40B4-BE49-F238E27FC236}">
              <a16:creationId xmlns:a16="http://schemas.microsoft.com/office/drawing/2014/main" id="{FE9B56EE-F785-412E-B41C-23FF66DD55A3}"/>
            </a:ext>
          </a:extLst>
        </xdr:cNvPr>
        <xdr:cNvCxnSpPr/>
      </xdr:nvCxnSpPr>
      <xdr:spPr>
        <a:xfrm>
          <a:off x="11798300" y="5524981"/>
          <a:ext cx="762000" cy="44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157016</xdr:rowOff>
    </xdr:from>
    <xdr:ext cx="469744" cy="259045"/>
    <xdr:sp macro="" textlink="">
      <xdr:nvSpPr>
        <xdr:cNvPr id="167" name="n_1aveValue債務償還比率">
          <a:extLst>
            <a:ext uri="{FF2B5EF4-FFF2-40B4-BE49-F238E27FC236}">
              <a16:creationId xmlns:a16="http://schemas.microsoft.com/office/drawing/2014/main" id="{238E716A-59F8-44E9-B863-8AA89C229416}"/>
            </a:ext>
          </a:extLst>
        </xdr:cNvPr>
        <xdr:cNvSpPr txBox="1"/>
      </xdr:nvSpPr>
      <xdr:spPr>
        <a:xfrm>
          <a:off x="13836727" y="5729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114299</xdr:rowOff>
    </xdr:from>
    <xdr:ext cx="469744" cy="259045"/>
    <xdr:sp macro="" textlink="">
      <xdr:nvSpPr>
        <xdr:cNvPr id="168" name="n_2aveValue債務償還比率">
          <a:extLst>
            <a:ext uri="{FF2B5EF4-FFF2-40B4-BE49-F238E27FC236}">
              <a16:creationId xmlns:a16="http://schemas.microsoft.com/office/drawing/2014/main" id="{88B47FC2-F9FA-4668-A500-B564DB5A1A53}"/>
            </a:ext>
          </a:extLst>
        </xdr:cNvPr>
        <xdr:cNvSpPr txBox="1"/>
      </xdr:nvSpPr>
      <xdr:spPr>
        <a:xfrm>
          <a:off x="13087427" y="5686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103967</xdr:rowOff>
    </xdr:from>
    <xdr:ext cx="469744" cy="259045"/>
    <xdr:sp macro="" textlink="">
      <xdr:nvSpPr>
        <xdr:cNvPr id="169" name="n_3aveValue債務償還比率">
          <a:extLst>
            <a:ext uri="{FF2B5EF4-FFF2-40B4-BE49-F238E27FC236}">
              <a16:creationId xmlns:a16="http://schemas.microsoft.com/office/drawing/2014/main" id="{E79A08EA-F325-4599-A2A4-3BBB73472D5B}"/>
            </a:ext>
          </a:extLst>
        </xdr:cNvPr>
        <xdr:cNvSpPr txBox="1"/>
      </xdr:nvSpPr>
      <xdr:spPr>
        <a:xfrm>
          <a:off x="12325427" y="5676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102270</xdr:rowOff>
    </xdr:from>
    <xdr:ext cx="469744" cy="259045"/>
    <xdr:sp macro="" textlink="">
      <xdr:nvSpPr>
        <xdr:cNvPr id="170" name="n_4aveValue債務償還比率">
          <a:extLst>
            <a:ext uri="{FF2B5EF4-FFF2-40B4-BE49-F238E27FC236}">
              <a16:creationId xmlns:a16="http://schemas.microsoft.com/office/drawing/2014/main" id="{99BA26FB-6F12-4553-9177-341F0EEDABB9}"/>
            </a:ext>
          </a:extLst>
        </xdr:cNvPr>
        <xdr:cNvSpPr txBox="1"/>
      </xdr:nvSpPr>
      <xdr:spPr>
        <a:xfrm>
          <a:off x="11563427" y="5674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26</xdr:row>
      <xdr:rowOff>34062</xdr:rowOff>
    </xdr:from>
    <xdr:ext cx="469744" cy="259045"/>
    <xdr:sp macro="" textlink="">
      <xdr:nvSpPr>
        <xdr:cNvPr id="171" name="n_1mainValue債務償還比率">
          <a:extLst>
            <a:ext uri="{FF2B5EF4-FFF2-40B4-BE49-F238E27FC236}">
              <a16:creationId xmlns:a16="http://schemas.microsoft.com/office/drawing/2014/main" id="{D8F80B4C-5F5C-468A-B81F-D946600CABB7}"/>
            </a:ext>
          </a:extLst>
        </xdr:cNvPr>
        <xdr:cNvSpPr txBox="1"/>
      </xdr:nvSpPr>
      <xdr:spPr>
        <a:xfrm>
          <a:off x="13836727" y="5263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27431</xdr:rowOff>
    </xdr:from>
    <xdr:ext cx="469744" cy="259045"/>
    <xdr:sp macro="" textlink="">
      <xdr:nvSpPr>
        <xdr:cNvPr id="172" name="n_2mainValue債務償還比率">
          <a:extLst>
            <a:ext uri="{FF2B5EF4-FFF2-40B4-BE49-F238E27FC236}">
              <a16:creationId xmlns:a16="http://schemas.microsoft.com/office/drawing/2014/main" id="{9A9A3D21-A16A-4147-BC43-C0FD6B0B9430}"/>
            </a:ext>
          </a:extLst>
        </xdr:cNvPr>
        <xdr:cNvSpPr txBox="1"/>
      </xdr:nvSpPr>
      <xdr:spPr>
        <a:xfrm>
          <a:off x="13087427" y="52566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64905</xdr:rowOff>
    </xdr:from>
    <xdr:ext cx="469744" cy="259045"/>
    <xdr:sp macro="" textlink="">
      <xdr:nvSpPr>
        <xdr:cNvPr id="173" name="n_3mainValue債務償還比率">
          <a:extLst>
            <a:ext uri="{FF2B5EF4-FFF2-40B4-BE49-F238E27FC236}">
              <a16:creationId xmlns:a16="http://schemas.microsoft.com/office/drawing/2014/main" id="{CB78E4A8-F3D0-4220-B54A-78781BC3BBE1}"/>
            </a:ext>
          </a:extLst>
        </xdr:cNvPr>
        <xdr:cNvSpPr txBox="1"/>
      </xdr:nvSpPr>
      <xdr:spPr>
        <a:xfrm>
          <a:off x="12325427" y="52941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20183</xdr:rowOff>
    </xdr:from>
    <xdr:ext cx="469744" cy="259045"/>
    <xdr:sp macro="" textlink="">
      <xdr:nvSpPr>
        <xdr:cNvPr id="174" name="n_4mainValue債務償還比率">
          <a:extLst>
            <a:ext uri="{FF2B5EF4-FFF2-40B4-BE49-F238E27FC236}">
              <a16:creationId xmlns:a16="http://schemas.microsoft.com/office/drawing/2014/main" id="{A6216768-69B8-4142-88AA-82FD06B1C15F}"/>
            </a:ext>
          </a:extLst>
        </xdr:cNvPr>
        <xdr:cNvSpPr txBox="1"/>
      </xdr:nvSpPr>
      <xdr:spPr>
        <a:xfrm>
          <a:off x="11563427" y="5249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5" name="正方形/長方形 174">
          <a:extLst>
            <a:ext uri="{FF2B5EF4-FFF2-40B4-BE49-F238E27FC236}">
              <a16:creationId xmlns:a16="http://schemas.microsoft.com/office/drawing/2014/main" id="{6A46EF7D-1269-4AC7-8DEC-EC17ABBC8B6A}"/>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6" name="正方形/長方形 175">
          <a:extLst>
            <a:ext uri="{FF2B5EF4-FFF2-40B4-BE49-F238E27FC236}">
              <a16:creationId xmlns:a16="http://schemas.microsoft.com/office/drawing/2014/main" id="{1D296F1D-994A-4A19-8B66-B18ED257E006}"/>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7" name="テキスト ボックス 176">
          <a:extLst>
            <a:ext uri="{FF2B5EF4-FFF2-40B4-BE49-F238E27FC236}">
              <a16:creationId xmlns:a16="http://schemas.microsoft.com/office/drawing/2014/main" id="{A4DAAC48-45BB-4F9A-A040-20BB357C926D}"/>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8" name="テキスト ボックス 177">
          <a:extLst>
            <a:ext uri="{FF2B5EF4-FFF2-40B4-BE49-F238E27FC236}">
              <a16:creationId xmlns:a16="http://schemas.microsoft.com/office/drawing/2014/main" id="{FAFE374E-3BB1-4E86-BA3F-F91BC306271F}"/>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9" name="テキスト ボックス 178">
          <a:extLst>
            <a:ext uri="{FF2B5EF4-FFF2-40B4-BE49-F238E27FC236}">
              <a16:creationId xmlns:a16="http://schemas.microsoft.com/office/drawing/2014/main" id="{50AA4C82-34F9-497D-9D57-71EC9E4A1648}"/>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80" name="テキスト ボックス 179">
          <a:extLst>
            <a:ext uri="{FF2B5EF4-FFF2-40B4-BE49-F238E27FC236}">
              <a16:creationId xmlns:a16="http://schemas.microsoft.com/office/drawing/2014/main" id="{F6A5517A-A933-4AC8-91F1-4CBEB1E5669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EF792848-DD13-4039-95CF-20A48B3DDE8B}"/>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9B9DF925-1AB5-4F80-A3B8-3FDE2F2B3915}"/>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24EB2028-AC9E-4448-8A1A-FDE454EA49C6}"/>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26769208-313D-4AD1-85A7-BAD46C83F07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32D590D1-64F1-48D0-BF23-213C7054D225}"/>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66E07DA8-5508-4DE2-BE39-704898B42B42}"/>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6040C188-6B7E-4A31-9275-6566050D53AD}"/>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9F32519-359B-4E63-B4E5-E48D63BEA936}"/>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9035C64F-BF38-44E2-BF1D-84E6DC58E97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8E6B09D2-086F-4143-947F-C3AA76AE492B}"/>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2,653
2,650
52.36
4,357,584
4,280,212
44,286
1,548,033
3,782,060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8F31FE1B-8F9E-4605-A414-557172F1C071}"/>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ED395B2A-4104-4EDA-B53F-6910365B3AAF}"/>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55CEB724-82A8-4D7F-B608-267394B5D8D1}"/>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7D9D195-E92A-4676-801E-6AE729103FBF}"/>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2F3B8B8C-8DD6-40D2-9627-5B1B3CE29D7C}"/>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DB7F81EC-D533-48CC-9212-0584CEE7B2A1}"/>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5EA17A6-19A8-4AAC-8CBB-1D105B1B540C}"/>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58A0CC07-1096-42B7-A225-2C67F3EE448A}"/>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49882321-1150-4606-B420-B31FC8004F84}"/>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BF9258AB-E1A8-46AB-AE30-25A6D211800F}"/>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4D6A5E1A-8D67-4BC4-9E95-5C706F7DE07E}"/>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8226C61C-EBBA-470F-9F33-2040694F6B26}"/>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432FC753-D072-4376-82A4-A834A564D012}"/>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4870F098-8E45-430A-91D6-7EF89E5A0B9D}"/>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D395BC3E-6799-4D34-88D1-90F6610B189F}"/>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BD61A0A6-50A4-4CC8-9CCE-83B8F3D05557}"/>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A650AED2-A9EC-454D-8975-5885598DB0A8}"/>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38187287-25AC-429D-9BCC-36B81261DAA6}"/>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8C8F2A7A-F8C9-4D80-B7B3-A5ABD9C531FE}"/>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732D96FD-4CBA-45DF-87CC-78B769AEA35F}"/>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694A21AC-D14D-437B-845F-FD9D4E474C21}"/>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B70F9F4-1FED-440A-A512-20D508C91BB9}"/>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40F62866-DA85-4F8A-8D51-4B85C07A0E7F}"/>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5DA0EE41-5B6F-4C37-82A3-A9487924C6CF}"/>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50D1A729-12E2-4486-9D77-C0C1A8075483}"/>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78F91043-6D8E-447F-B89C-827C426185C4}"/>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CB3D6C15-2D3A-4368-966E-1C6703B29949}"/>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F0C52A8D-8A86-4C0D-9A05-6CC3BB153917}"/>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8C2C8E2A-5697-4F43-A59C-147CD474B05E}"/>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334ED1E7-20D8-461C-930E-041317EFFB4D}"/>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B058BADC-BCD6-482D-BA89-56AA547254BD}"/>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C32B91D4-EF65-492C-8ED8-C52EAF197ECF}"/>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95122AC8-8989-498F-9330-2F2D2F132BA8}"/>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CD0B7E4D-E812-45B6-A179-22F8C609B233}"/>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A2CC3E28-3B04-4AEE-AC02-42B334F6615E}"/>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63C7CA8D-5B8F-4581-98E9-BCE3131493AB}"/>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5C5BB419-9D2B-447C-8598-85E2041EA0BD}"/>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71A6F2DA-85BE-4773-AA71-30A3D216C092}"/>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2E106C29-DEAA-40EA-B923-84B9B5180566}"/>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200C46B5-AF7F-4E2A-BFCE-FE2991097BB1}"/>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02E34F08-875A-4F4F-BC0F-74A0BE481E49}"/>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C676243B-AF68-4CD5-86E9-7E9FB713F23C}"/>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E3F7EE48-6952-4400-984C-78DEBD329813}"/>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2D00D07D-7CC8-464B-98F2-804661BB68CE}"/>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153312F1-133F-4F8E-BFD3-BDC2B7FA4751}"/>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155B2781-AD0F-47BC-B5C9-1EC2B5107253}"/>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66403</xdr:rowOff>
    </xdr:to>
    <xdr:cxnSp macro="">
      <xdr:nvCxnSpPr>
        <xdr:cNvPr id="58" name="直線コネクタ 57">
          <a:extLst>
            <a:ext uri="{FF2B5EF4-FFF2-40B4-BE49-F238E27FC236}">
              <a16:creationId xmlns:a16="http://schemas.microsoft.com/office/drawing/2014/main" id="{F4715689-5643-42CE-B08B-6BDD8BC7A470}"/>
            </a:ext>
          </a:extLst>
        </xdr:cNvPr>
        <xdr:cNvCxnSpPr/>
      </xdr:nvCxnSpPr>
      <xdr:spPr>
        <a:xfrm flipV="1">
          <a:off x="4634865" y="5660572"/>
          <a:ext cx="0" cy="16067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70230</xdr:rowOff>
    </xdr:from>
    <xdr:ext cx="405111" cy="259045"/>
    <xdr:sp macro="" textlink="">
      <xdr:nvSpPr>
        <xdr:cNvPr id="59" name="【道路】&#10;有形固定資産減価償却率最小値テキスト">
          <a:extLst>
            <a:ext uri="{FF2B5EF4-FFF2-40B4-BE49-F238E27FC236}">
              <a16:creationId xmlns:a16="http://schemas.microsoft.com/office/drawing/2014/main" id="{AC93FB96-0D01-4794-A8E6-291D8A960054}"/>
            </a:ext>
          </a:extLst>
        </xdr:cNvPr>
        <xdr:cNvSpPr txBox="1"/>
      </xdr:nvSpPr>
      <xdr:spPr>
        <a:xfrm>
          <a:off x="4673600" y="72711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66403</xdr:rowOff>
    </xdr:from>
    <xdr:to>
      <xdr:col>24</xdr:col>
      <xdr:colOff>152400</xdr:colOff>
      <xdr:row>42</xdr:row>
      <xdr:rowOff>66403</xdr:rowOff>
    </xdr:to>
    <xdr:cxnSp macro="">
      <xdr:nvCxnSpPr>
        <xdr:cNvPr id="60" name="直線コネクタ 59">
          <a:extLst>
            <a:ext uri="{FF2B5EF4-FFF2-40B4-BE49-F238E27FC236}">
              <a16:creationId xmlns:a16="http://schemas.microsoft.com/office/drawing/2014/main" id="{C67B2DD1-B106-42F8-A6DF-CB2D8B0220E4}"/>
            </a:ext>
          </a:extLst>
        </xdr:cNvPr>
        <xdr:cNvCxnSpPr/>
      </xdr:nvCxnSpPr>
      <xdr:spPr>
        <a:xfrm>
          <a:off x="4546600" y="7267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7C49A2B0-C4C1-4153-8C1C-262F9C714A75}"/>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2E1392DB-1669-4ACB-8756-4E06F4F8BC73}"/>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90368</xdr:rowOff>
    </xdr:from>
    <xdr:ext cx="405111" cy="259045"/>
    <xdr:sp macro="" textlink="">
      <xdr:nvSpPr>
        <xdr:cNvPr id="63" name="【道路】&#10;有形固定資産減価償却率平均値テキスト">
          <a:extLst>
            <a:ext uri="{FF2B5EF4-FFF2-40B4-BE49-F238E27FC236}">
              <a16:creationId xmlns:a16="http://schemas.microsoft.com/office/drawing/2014/main" id="{9217981B-B30D-4D7F-A765-D1171F88BB40}"/>
            </a:ext>
          </a:extLst>
        </xdr:cNvPr>
        <xdr:cNvSpPr txBox="1"/>
      </xdr:nvSpPr>
      <xdr:spPr>
        <a:xfrm>
          <a:off x="4673600" y="660546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111941</xdr:rowOff>
    </xdr:from>
    <xdr:to>
      <xdr:col>24</xdr:col>
      <xdr:colOff>114300</xdr:colOff>
      <xdr:row>39</xdr:row>
      <xdr:rowOff>42091</xdr:rowOff>
    </xdr:to>
    <xdr:sp macro="" textlink="">
      <xdr:nvSpPr>
        <xdr:cNvPr id="64" name="フローチャート: 判断 63">
          <a:extLst>
            <a:ext uri="{FF2B5EF4-FFF2-40B4-BE49-F238E27FC236}">
              <a16:creationId xmlns:a16="http://schemas.microsoft.com/office/drawing/2014/main" id="{9FD59E0C-6182-491D-828D-9096EA9C2CD8}"/>
            </a:ext>
          </a:extLst>
        </xdr:cNvPr>
        <xdr:cNvSpPr/>
      </xdr:nvSpPr>
      <xdr:spPr>
        <a:xfrm>
          <a:off x="4584700" y="662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84183</xdr:rowOff>
    </xdr:from>
    <xdr:to>
      <xdr:col>20</xdr:col>
      <xdr:colOff>38100</xdr:colOff>
      <xdr:row>39</xdr:row>
      <xdr:rowOff>14333</xdr:rowOff>
    </xdr:to>
    <xdr:sp macro="" textlink="">
      <xdr:nvSpPr>
        <xdr:cNvPr id="65" name="フローチャート: 判断 64">
          <a:extLst>
            <a:ext uri="{FF2B5EF4-FFF2-40B4-BE49-F238E27FC236}">
              <a16:creationId xmlns:a16="http://schemas.microsoft.com/office/drawing/2014/main" id="{DEE1F919-BED0-4737-AF9A-5FC00027D481}"/>
            </a:ext>
          </a:extLst>
        </xdr:cNvPr>
        <xdr:cNvSpPr/>
      </xdr:nvSpPr>
      <xdr:spPr>
        <a:xfrm>
          <a:off x="3746500" y="6599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54791</xdr:rowOff>
    </xdr:from>
    <xdr:to>
      <xdr:col>15</xdr:col>
      <xdr:colOff>101600</xdr:colOff>
      <xdr:row>38</xdr:row>
      <xdr:rowOff>156391</xdr:rowOff>
    </xdr:to>
    <xdr:sp macro="" textlink="">
      <xdr:nvSpPr>
        <xdr:cNvPr id="66" name="フローチャート: 判断 65">
          <a:extLst>
            <a:ext uri="{FF2B5EF4-FFF2-40B4-BE49-F238E27FC236}">
              <a16:creationId xmlns:a16="http://schemas.microsoft.com/office/drawing/2014/main" id="{B4ADCBE1-71B7-45FE-8BB2-1A29C5FFEFEA}"/>
            </a:ext>
          </a:extLst>
        </xdr:cNvPr>
        <xdr:cNvSpPr/>
      </xdr:nvSpPr>
      <xdr:spPr>
        <a:xfrm>
          <a:off x="2857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31931</xdr:rowOff>
    </xdr:from>
    <xdr:to>
      <xdr:col>10</xdr:col>
      <xdr:colOff>165100</xdr:colOff>
      <xdr:row>38</xdr:row>
      <xdr:rowOff>133531</xdr:rowOff>
    </xdr:to>
    <xdr:sp macro="" textlink="">
      <xdr:nvSpPr>
        <xdr:cNvPr id="67" name="フローチャート: 判断 66">
          <a:extLst>
            <a:ext uri="{FF2B5EF4-FFF2-40B4-BE49-F238E27FC236}">
              <a16:creationId xmlns:a16="http://schemas.microsoft.com/office/drawing/2014/main" id="{55922EAC-2FB7-42E1-B450-A2A49CD4BD4F}"/>
            </a:ext>
          </a:extLst>
        </xdr:cNvPr>
        <xdr:cNvSpPr/>
      </xdr:nvSpPr>
      <xdr:spPr>
        <a:xfrm>
          <a:off x="1968500" y="654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169091</xdr:rowOff>
    </xdr:from>
    <xdr:to>
      <xdr:col>6</xdr:col>
      <xdr:colOff>38100</xdr:colOff>
      <xdr:row>38</xdr:row>
      <xdr:rowOff>99241</xdr:rowOff>
    </xdr:to>
    <xdr:sp macro="" textlink="">
      <xdr:nvSpPr>
        <xdr:cNvPr id="68" name="フローチャート: 判断 67">
          <a:extLst>
            <a:ext uri="{FF2B5EF4-FFF2-40B4-BE49-F238E27FC236}">
              <a16:creationId xmlns:a16="http://schemas.microsoft.com/office/drawing/2014/main" id="{6D252BD6-1E2A-4903-8C0D-47329AC6D63B}"/>
            </a:ext>
          </a:extLst>
        </xdr:cNvPr>
        <xdr:cNvSpPr/>
      </xdr:nvSpPr>
      <xdr:spPr>
        <a:xfrm>
          <a:off x="1079500" y="6512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B41B49F5-0597-4E86-93A9-A5EE0485491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B59A7FAB-DC03-4DA1-B79D-9E984C64619A}"/>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498FFD41-7837-479B-B87B-ADE67DB3F5A4}"/>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51362A31-933A-4889-AF30-B4EFE903DE65}"/>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B3D82F1B-7053-4D36-A41C-5BB74010507A}"/>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154396</xdr:rowOff>
    </xdr:from>
    <xdr:to>
      <xdr:col>24</xdr:col>
      <xdr:colOff>114300</xdr:colOff>
      <xdr:row>37</xdr:row>
      <xdr:rowOff>84546</xdr:rowOff>
    </xdr:to>
    <xdr:sp macro="" textlink="">
      <xdr:nvSpPr>
        <xdr:cNvPr id="74" name="楕円 73">
          <a:extLst>
            <a:ext uri="{FF2B5EF4-FFF2-40B4-BE49-F238E27FC236}">
              <a16:creationId xmlns:a16="http://schemas.microsoft.com/office/drawing/2014/main" id="{1F73B9E2-AFBB-4059-BE5E-76A0E3C46AA8}"/>
            </a:ext>
          </a:extLst>
        </xdr:cNvPr>
        <xdr:cNvSpPr/>
      </xdr:nvSpPr>
      <xdr:spPr>
        <a:xfrm>
          <a:off x="4584700" y="632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5823</xdr:rowOff>
    </xdr:from>
    <xdr:ext cx="405111" cy="259045"/>
    <xdr:sp macro="" textlink="">
      <xdr:nvSpPr>
        <xdr:cNvPr id="75" name="【道路】&#10;有形固定資産減価償却率該当値テキスト">
          <a:extLst>
            <a:ext uri="{FF2B5EF4-FFF2-40B4-BE49-F238E27FC236}">
              <a16:creationId xmlns:a16="http://schemas.microsoft.com/office/drawing/2014/main" id="{F1191C8A-E9D9-4078-BFBE-985CAE2B9135}"/>
            </a:ext>
          </a:extLst>
        </xdr:cNvPr>
        <xdr:cNvSpPr txBox="1"/>
      </xdr:nvSpPr>
      <xdr:spPr>
        <a:xfrm>
          <a:off x="4673600" y="61780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136434</xdr:rowOff>
    </xdr:from>
    <xdr:to>
      <xdr:col>20</xdr:col>
      <xdr:colOff>38100</xdr:colOff>
      <xdr:row>37</xdr:row>
      <xdr:rowOff>66584</xdr:rowOff>
    </xdr:to>
    <xdr:sp macro="" textlink="">
      <xdr:nvSpPr>
        <xdr:cNvPr id="76" name="楕円 75">
          <a:extLst>
            <a:ext uri="{FF2B5EF4-FFF2-40B4-BE49-F238E27FC236}">
              <a16:creationId xmlns:a16="http://schemas.microsoft.com/office/drawing/2014/main" id="{F2BB0FF1-705A-4970-AEB3-AC4270D7B00D}"/>
            </a:ext>
          </a:extLst>
        </xdr:cNvPr>
        <xdr:cNvSpPr/>
      </xdr:nvSpPr>
      <xdr:spPr>
        <a:xfrm>
          <a:off x="3746500" y="6308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15784</xdr:rowOff>
    </xdr:from>
    <xdr:to>
      <xdr:col>24</xdr:col>
      <xdr:colOff>63500</xdr:colOff>
      <xdr:row>37</xdr:row>
      <xdr:rowOff>33746</xdr:rowOff>
    </xdr:to>
    <xdr:cxnSp macro="">
      <xdr:nvCxnSpPr>
        <xdr:cNvPr id="77" name="直線コネクタ 76">
          <a:extLst>
            <a:ext uri="{FF2B5EF4-FFF2-40B4-BE49-F238E27FC236}">
              <a16:creationId xmlns:a16="http://schemas.microsoft.com/office/drawing/2014/main" id="{994C45E0-3B23-4CD0-BE57-56F455BCA364}"/>
            </a:ext>
          </a:extLst>
        </xdr:cNvPr>
        <xdr:cNvCxnSpPr/>
      </xdr:nvCxnSpPr>
      <xdr:spPr>
        <a:xfrm>
          <a:off x="3797300" y="6359434"/>
          <a:ext cx="8382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169092</xdr:rowOff>
    </xdr:from>
    <xdr:to>
      <xdr:col>15</xdr:col>
      <xdr:colOff>101600</xdr:colOff>
      <xdr:row>37</xdr:row>
      <xdr:rowOff>99242</xdr:rowOff>
    </xdr:to>
    <xdr:sp macro="" textlink="">
      <xdr:nvSpPr>
        <xdr:cNvPr id="78" name="楕円 77">
          <a:extLst>
            <a:ext uri="{FF2B5EF4-FFF2-40B4-BE49-F238E27FC236}">
              <a16:creationId xmlns:a16="http://schemas.microsoft.com/office/drawing/2014/main" id="{E5233759-1818-49B1-ABFC-991DB98FE710}"/>
            </a:ext>
          </a:extLst>
        </xdr:cNvPr>
        <xdr:cNvSpPr/>
      </xdr:nvSpPr>
      <xdr:spPr>
        <a:xfrm>
          <a:off x="2857500" y="6341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15784</xdr:rowOff>
    </xdr:from>
    <xdr:to>
      <xdr:col>19</xdr:col>
      <xdr:colOff>177800</xdr:colOff>
      <xdr:row>37</xdr:row>
      <xdr:rowOff>48442</xdr:rowOff>
    </xdr:to>
    <xdr:cxnSp macro="">
      <xdr:nvCxnSpPr>
        <xdr:cNvPr id="79" name="直線コネクタ 78">
          <a:extLst>
            <a:ext uri="{FF2B5EF4-FFF2-40B4-BE49-F238E27FC236}">
              <a16:creationId xmlns:a16="http://schemas.microsoft.com/office/drawing/2014/main" id="{D7A76B71-E202-436A-A5AD-8C728106109A}"/>
            </a:ext>
          </a:extLst>
        </xdr:cNvPr>
        <xdr:cNvCxnSpPr/>
      </xdr:nvCxnSpPr>
      <xdr:spPr>
        <a:xfrm flipV="1">
          <a:off x="2908300" y="6359434"/>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170724</xdr:rowOff>
    </xdr:from>
    <xdr:to>
      <xdr:col>10</xdr:col>
      <xdr:colOff>165100</xdr:colOff>
      <xdr:row>37</xdr:row>
      <xdr:rowOff>100874</xdr:rowOff>
    </xdr:to>
    <xdr:sp macro="" textlink="">
      <xdr:nvSpPr>
        <xdr:cNvPr id="80" name="楕円 79">
          <a:extLst>
            <a:ext uri="{FF2B5EF4-FFF2-40B4-BE49-F238E27FC236}">
              <a16:creationId xmlns:a16="http://schemas.microsoft.com/office/drawing/2014/main" id="{2C72CF58-B569-4669-B7AC-784A357B2E57}"/>
            </a:ext>
          </a:extLst>
        </xdr:cNvPr>
        <xdr:cNvSpPr/>
      </xdr:nvSpPr>
      <xdr:spPr>
        <a:xfrm>
          <a:off x="1968500" y="6342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48442</xdr:rowOff>
    </xdr:from>
    <xdr:to>
      <xdr:col>15</xdr:col>
      <xdr:colOff>50800</xdr:colOff>
      <xdr:row>37</xdr:row>
      <xdr:rowOff>50074</xdr:rowOff>
    </xdr:to>
    <xdr:cxnSp macro="">
      <xdr:nvCxnSpPr>
        <xdr:cNvPr id="81" name="直線コネクタ 80">
          <a:extLst>
            <a:ext uri="{FF2B5EF4-FFF2-40B4-BE49-F238E27FC236}">
              <a16:creationId xmlns:a16="http://schemas.microsoft.com/office/drawing/2014/main" id="{B5916DFB-6E06-4978-B603-4FCE5D372135}"/>
            </a:ext>
          </a:extLst>
        </xdr:cNvPr>
        <xdr:cNvCxnSpPr/>
      </xdr:nvCxnSpPr>
      <xdr:spPr>
        <a:xfrm flipV="1">
          <a:off x="2019300" y="6392092"/>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170724</xdr:rowOff>
    </xdr:from>
    <xdr:to>
      <xdr:col>6</xdr:col>
      <xdr:colOff>38100</xdr:colOff>
      <xdr:row>37</xdr:row>
      <xdr:rowOff>100874</xdr:rowOff>
    </xdr:to>
    <xdr:sp macro="" textlink="">
      <xdr:nvSpPr>
        <xdr:cNvPr id="82" name="楕円 81">
          <a:extLst>
            <a:ext uri="{FF2B5EF4-FFF2-40B4-BE49-F238E27FC236}">
              <a16:creationId xmlns:a16="http://schemas.microsoft.com/office/drawing/2014/main" id="{AC1F62A2-0C30-401D-BF27-4CF2E12C36C1}"/>
            </a:ext>
          </a:extLst>
        </xdr:cNvPr>
        <xdr:cNvSpPr/>
      </xdr:nvSpPr>
      <xdr:spPr>
        <a:xfrm>
          <a:off x="1079500" y="6342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50074</xdr:rowOff>
    </xdr:from>
    <xdr:to>
      <xdr:col>10</xdr:col>
      <xdr:colOff>114300</xdr:colOff>
      <xdr:row>37</xdr:row>
      <xdr:rowOff>50074</xdr:rowOff>
    </xdr:to>
    <xdr:cxnSp macro="">
      <xdr:nvCxnSpPr>
        <xdr:cNvPr id="83" name="直線コネクタ 82">
          <a:extLst>
            <a:ext uri="{FF2B5EF4-FFF2-40B4-BE49-F238E27FC236}">
              <a16:creationId xmlns:a16="http://schemas.microsoft.com/office/drawing/2014/main" id="{FDB0FA1F-BA5D-4E18-8197-A4039C0C3BD9}"/>
            </a:ext>
          </a:extLst>
        </xdr:cNvPr>
        <xdr:cNvCxnSpPr/>
      </xdr:nvCxnSpPr>
      <xdr:spPr>
        <a:xfrm>
          <a:off x="1130300" y="639372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5460</xdr:rowOff>
    </xdr:from>
    <xdr:ext cx="405111" cy="259045"/>
    <xdr:sp macro="" textlink="">
      <xdr:nvSpPr>
        <xdr:cNvPr id="84" name="n_1aveValue【道路】&#10;有形固定資産減価償却率">
          <a:extLst>
            <a:ext uri="{FF2B5EF4-FFF2-40B4-BE49-F238E27FC236}">
              <a16:creationId xmlns:a16="http://schemas.microsoft.com/office/drawing/2014/main" id="{0F7538B3-6916-476D-9433-BDD5B9C1D5C2}"/>
            </a:ext>
          </a:extLst>
        </xdr:cNvPr>
        <xdr:cNvSpPr txBox="1"/>
      </xdr:nvSpPr>
      <xdr:spPr>
        <a:xfrm>
          <a:off x="3582044" y="6692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147518</xdr:rowOff>
    </xdr:from>
    <xdr:ext cx="405111" cy="259045"/>
    <xdr:sp macro="" textlink="">
      <xdr:nvSpPr>
        <xdr:cNvPr id="85" name="n_2aveValue【道路】&#10;有形固定資産減価償却率">
          <a:extLst>
            <a:ext uri="{FF2B5EF4-FFF2-40B4-BE49-F238E27FC236}">
              <a16:creationId xmlns:a16="http://schemas.microsoft.com/office/drawing/2014/main" id="{A98A5A62-3EBF-4EB7-8215-1D2E26BEB19B}"/>
            </a:ext>
          </a:extLst>
        </xdr:cNvPr>
        <xdr:cNvSpPr txBox="1"/>
      </xdr:nvSpPr>
      <xdr:spPr>
        <a:xfrm>
          <a:off x="2705744" y="666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124658</xdr:rowOff>
    </xdr:from>
    <xdr:ext cx="405111" cy="259045"/>
    <xdr:sp macro="" textlink="">
      <xdr:nvSpPr>
        <xdr:cNvPr id="86" name="n_3aveValue【道路】&#10;有形固定資産減価償却率">
          <a:extLst>
            <a:ext uri="{FF2B5EF4-FFF2-40B4-BE49-F238E27FC236}">
              <a16:creationId xmlns:a16="http://schemas.microsoft.com/office/drawing/2014/main" id="{F16EB7D1-080A-4A4B-BA70-54201678F681}"/>
            </a:ext>
          </a:extLst>
        </xdr:cNvPr>
        <xdr:cNvSpPr txBox="1"/>
      </xdr:nvSpPr>
      <xdr:spPr>
        <a:xfrm>
          <a:off x="1816744" y="66397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90368</xdr:rowOff>
    </xdr:from>
    <xdr:ext cx="405111" cy="259045"/>
    <xdr:sp macro="" textlink="">
      <xdr:nvSpPr>
        <xdr:cNvPr id="87" name="n_4aveValue【道路】&#10;有形固定資産減価償却率">
          <a:extLst>
            <a:ext uri="{FF2B5EF4-FFF2-40B4-BE49-F238E27FC236}">
              <a16:creationId xmlns:a16="http://schemas.microsoft.com/office/drawing/2014/main" id="{55759CAA-8DC9-402A-B758-001E60CD4E0A}"/>
            </a:ext>
          </a:extLst>
        </xdr:cNvPr>
        <xdr:cNvSpPr txBox="1"/>
      </xdr:nvSpPr>
      <xdr:spPr>
        <a:xfrm>
          <a:off x="927744" y="6605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83111</xdr:rowOff>
    </xdr:from>
    <xdr:ext cx="405111" cy="259045"/>
    <xdr:sp macro="" textlink="">
      <xdr:nvSpPr>
        <xdr:cNvPr id="88" name="n_1mainValue【道路】&#10;有形固定資産減価償却率">
          <a:extLst>
            <a:ext uri="{FF2B5EF4-FFF2-40B4-BE49-F238E27FC236}">
              <a16:creationId xmlns:a16="http://schemas.microsoft.com/office/drawing/2014/main" id="{D3C47C2A-A861-4CDA-B53C-CB637D0005C9}"/>
            </a:ext>
          </a:extLst>
        </xdr:cNvPr>
        <xdr:cNvSpPr txBox="1"/>
      </xdr:nvSpPr>
      <xdr:spPr>
        <a:xfrm>
          <a:off x="3582044" y="6083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115769</xdr:rowOff>
    </xdr:from>
    <xdr:ext cx="405111" cy="259045"/>
    <xdr:sp macro="" textlink="">
      <xdr:nvSpPr>
        <xdr:cNvPr id="89" name="n_2mainValue【道路】&#10;有形固定資産減価償却率">
          <a:extLst>
            <a:ext uri="{FF2B5EF4-FFF2-40B4-BE49-F238E27FC236}">
              <a16:creationId xmlns:a16="http://schemas.microsoft.com/office/drawing/2014/main" id="{7C8BD97B-8AC3-4696-A707-21D0664D2F65}"/>
            </a:ext>
          </a:extLst>
        </xdr:cNvPr>
        <xdr:cNvSpPr txBox="1"/>
      </xdr:nvSpPr>
      <xdr:spPr>
        <a:xfrm>
          <a:off x="2705744" y="61165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117401</xdr:rowOff>
    </xdr:from>
    <xdr:ext cx="405111" cy="259045"/>
    <xdr:sp macro="" textlink="">
      <xdr:nvSpPr>
        <xdr:cNvPr id="90" name="n_3mainValue【道路】&#10;有形固定資産減価償却率">
          <a:extLst>
            <a:ext uri="{FF2B5EF4-FFF2-40B4-BE49-F238E27FC236}">
              <a16:creationId xmlns:a16="http://schemas.microsoft.com/office/drawing/2014/main" id="{E10A4594-2F63-45AE-8071-9232BFF4855A}"/>
            </a:ext>
          </a:extLst>
        </xdr:cNvPr>
        <xdr:cNvSpPr txBox="1"/>
      </xdr:nvSpPr>
      <xdr:spPr>
        <a:xfrm>
          <a:off x="1816744" y="6118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117401</xdr:rowOff>
    </xdr:from>
    <xdr:ext cx="405111" cy="259045"/>
    <xdr:sp macro="" textlink="">
      <xdr:nvSpPr>
        <xdr:cNvPr id="91" name="n_4mainValue【道路】&#10;有形固定資産減価償却率">
          <a:extLst>
            <a:ext uri="{FF2B5EF4-FFF2-40B4-BE49-F238E27FC236}">
              <a16:creationId xmlns:a16="http://schemas.microsoft.com/office/drawing/2014/main" id="{8AFF8E49-7AD8-49CD-B3B4-0AA33F68D12C}"/>
            </a:ext>
          </a:extLst>
        </xdr:cNvPr>
        <xdr:cNvSpPr txBox="1"/>
      </xdr:nvSpPr>
      <xdr:spPr>
        <a:xfrm>
          <a:off x="927744" y="6118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E10D2401-EA51-4A84-AE6B-FFEA3131B1F3}"/>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D80BC8C0-926C-424C-9098-043506A61ABA}"/>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68233347-EAC6-4363-88A5-630F17C9E222}"/>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C82C4C8F-7830-410A-B9BE-15816757A437}"/>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0FC353BF-9898-41E7-B95E-1466F4C4CA7C}"/>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08A82080-9417-4E1A-8764-631113F7D4B8}"/>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A6A70E81-3FC4-4570-B615-A87B9890E32F}"/>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9B6A6F02-B2AD-452C-A74A-1CF3F507B483}"/>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28671819-A67B-441F-BBA5-98AA16251A59}"/>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4A02E7EA-EB83-4FA8-A42D-31DC1B5A2F38}"/>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4CDF7352-6205-4903-85D8-48EAE02F242E}"/>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EDE2BC80-BA37-4951-8D35-38504BA8CDE2}"/>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5EF0CE5B-36BA-422F-9A79-E92E75FD802B}"/>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17E1C182-5921-4CF8-BDB8-926A60CDC332}"/>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018690B4-9CFF-4D0F-BDFA-41BA5C83FCCE}"/>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D756A3CA-2D25-43BC-833B-7BCF95883DA1}"/>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EF025F34-C11A-4F51-BB87-2DC3958664E9}"/>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8533B69A-D43E-4D48-A9F2-6AE5E207C713}"/>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A0CE8CB0-2055-44AF-ADBB-3569AF6CD462}"/>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F3E61A1E-4499-442D-9201-B4A54BCACC42}"/>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DE4CABBB-4071-415A-91E4-F370F30AC58B}"/>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AAB880FE-18E3-4EC5-BF8D-8176C1E34666}"/>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B442C599-AC8A-4EB9-BE1D-409656B8165B}"/>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88185</xdr:rowOff>
    </xdr:from>
    <xdr:to>
      <xdr:col>54</xdr:col>
      <xdr:colOff>189865</xdr:colOff>
      <xdr:row>42</xdr:row>
      <xdr:rowOff>37883</xdr:rowOff>
    </xdr:to>
    <xdr:cxnSp macro="">
      <xdr:nvCxnSpPr>
        <xdr:cNvPr id="115" name="直線コネクタ 114">
          <a:extLst>
            <a:ext uri="{FF2B5EF4-FFF2-40B4-BE49-F238E27FC236}">
              <a16:creationId xmlns:a16="http://schemas.microsoft.com/office/drawing/2014/main" id="{67FF2F9B-A68C-45C0-95C6-0901890872AE}"/>
            </a:ext>
          </a:extLst>
        </xdr:cNvPr>
        <xdr:cNvCxnSpPr/>
      </xdr:nvCxnSpPr>
      <xdr:spPr>
        <a:xfrm flipV="1">
          <a:off x="10476865" y="5746035"/>
          <a:ext cx="0" cy="14927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41710</xdr:rowOff>
    </xdr:from>
    <xdr:ext cx="469744" cy="259045"/>
    <xdr:sp macro="" textlink="">
      <xdr:nvSpPr>
        <xdr:cNvPr id="116" name="【道路】&#10;一人当たり延長最小値テキスト">
          <a:extLst>
            <a:ext uri="{FF2B5EF4-FFF2-40B4-BE49-F238E27FC236}">
              <a16:creationId xmlns:a16="http://schemas.microsoft.com/office/drawing/2014/main" id="{833309F6-7A64-4205-9ACA-C2F3D2C29CF5}"/>
            </a:ext>
          </a:extLst>
        </xdr:cNvPr>
        <xdr:cNvSpPr txBox="1"/>
      </xdr:nvSpPr>
      <xdr:spPr>
        <a:xfrm>
          <a:off x="10515600" y="7242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37883</xdr:rowOff>
    </xdr:from>
    <xdr:to>
      <xdr:col>55</xdr:col>
      <xdr:colOff>88900</xdr:colOff>
      <xdr:row>42</xdr:row>
      <xdr:rowOff>37883</xdr:rowOff>
    </xdr:to>
    <xdr:cxnSp macro="">
      <xdr:nvCxnSpPr>
        <xdr:cNvPr id="117" name="直線コネクタ 116">
          <a:extLst>
            <a:ext uri="{FF2B5EF4-FFF2-40B4-BE49-F238E27FC236}">
              <a16:creationId xmlns:a16="http://schemas.microsoft.com/office/drawing/2014/main" id="{144CFA04-ED59-4C97-9142-B0CAB9EB4CD1}"/>
            </a:ext>
          </a:extLst>
        </xdr:cNvPr>
        <xdr:cNvCxnSpPr/>
      </xdr:nvCxnSpPr>
      <xdr:spPr>
        <a:xfrm>
          <a:off x="10388600" y="7238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34862</xdr:rowOff>
    </xdr:from>
    <xdr:ext cx="599010" cy="259045"/>
    <xdr:sp macro="" textlink="">
      <xdr:nvSpPr>
        <xdr:cNvPr id="118" name="【道路】&#10;一人当たり延長最大値テキスト">
          <a:extLst>
            <a:ext uri="{FF2B5EF4-FFF2-40B4-BE49-F238E27FC236}">
              <a16:creationId xmlns:a16="http://schemas.microsoft.com/office/drawing/2014/main" id="{1E840A6E-50EB-42E7-8205-C04620FFF68C}"/>
            </a:ext>
          </a:extLst>
        </xdr:cNvPr>
        <xdr:cNvSpPr txBox="1"/>
      </xdr:nvSpPr>
      <xdr:spPr>
        <a:xfrm>
          <a:off x="10515600" y="5521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783.709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88185</xdr:rowOff>
    </xdr:from>
    <xdr:to>
      <xdr:col>55</xdr:col>
      <xdr:colOff>88900</xdr:colOff>
      <xdr:row>33</xdr:row>
      <xdr:rowOff>88185</xdr:rowOff>
    </xdr:to>
    <xdr:cxnSp macro="">
      <xdr:nvCxnSpPr>
        <xdr:cNvPr id="119" name="直線コネクタ 118">
          <a:extLst>
            <a:ext uri="{FF2B5EF4-FFF2-40B4-BE49-F238E27FC236}">
              <a16:creationId xmlns:a16="http://schemas.microsoft.com/office/drawing/2014/main" id="{9D6982CF-E8F2-409F-BC0A-07797B2A701E}"/>
            </a:ext>
          </a:extLst>
        </xdr:cNvPr>
        <xdr:cNvCxnSpPr/>
      </xdr:nvCxnSpPr>
      <xdr:spPr>
        <a:xfrm>
          <a:off x="10388600" y="5746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16084</xdr:rowOff>
    </xdr:from>
    <xdr:ext cx="534377" cy="259045"/>
    <xdr:sp macro="" textlink="">
      <xdr:nvSpPr>
        <xdr:cNvPr id="120" name="【道路】&#10;一人当たり延長平均値テキスト">
          <a:extLst>
            <a:ext uri="{FF2B5EF4-FFF2-40B4-BE49-F238E27FC236}">
              <a16:creationId xmlns:a16="http://schemas.microsoft.com/office/drawing/2014/main" id="{CE177ED4-0A2F-4C37-BED6-F9549B8FA5F0}"/>
            </a:ext>
          </a:extLst>
        </xdr:cNvPr>
        <xdr:cNvSpPr txBox="1"/>
      </xdr:nvSpPr>
      <xdr:spPr>
        <a:xfrm>
          <a:off x="10515600" y="68740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164657</xdr:rowOff>
    </xdr:from>
    <xdr:to>
      <xdr:col>55</xdr:col>
      <xdr:colOff>50800</xdr:colOff>
      <xdr:row>41</xdr:row>
      <xdr:rowOff>94807</xdr:rowOff>
    </xdr:to>
    <xdr:sp macro="" textlink="">
      <xdr:nvSpPr>
        <xdr:cNvPr id="121" name="フローチャート: 判断 120">
          <a:extLst>
            <a:ext uri="{FF2B5EF4-FFF2-40B4-BE49-F238E27FC236}">
              <a16:creationId xmlns:a16="http://schemas.microsoft.com/office/drawing/2014/main" id="{9CDCEC44-4B25-48A1-86A1-0C16E35EF0CD}"/>
            </a:ext>
          </a:extLst>
        </xdr:cNvPr>
        <xdr:cNvSpPr/>
      </xdr:nvSpPr>
      <xdr:spPr>
        <a:xfrm>
          <a:off x="10426700" y="7022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163663</xdr:rowOff>
    </xdr:from>
    <xdr:to>
      <xdr:col>50</xdr:col>
      <xdr:colOff>165100</xdr:colOff>
      <xdr:row>41</xdr:row>
      <xdr:rowOff>93813</xdr:rowOff>
    </xdr:to>
    <xdr:sp macro="" textlink="">
      <xdr:nvSpPr>
        <xdr:cNvPr id="122" name="フローチャート: 判断 121">
          <a:extLst>
            <a:ext uri="{FF2B5EF4-FFF2-40B4-BE49-F238E27FC236}">
              <a16:creationId xmlns:a16="http://schemas.microsoft.com/office/drawing/2014/main" id="{39A83420-C083-4D9F-9F99-5C892308E22E}"/>
            </a:ext>
          </a:extLst>
        </xdr:cNvPr>
        <xdr:cNvSpPr/>
      </xdr:nvSpPr>
      <xdr:spPr>
        <a:xfrm>
          <a:off x="9588500" y="7021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162964</xdr:rowOff>
    </xdr:from>
    <xdr:to>
      <xdr:col>46</xdr:col>
      <xdr:colOff>38100</xdr:colOff>
      <xdr:row>41</xdr:row>
      <xdr:rowOff>93114</xdr:rowOff>
    </xdr:to>
    <xdr:sp macro="" textlink="">
      <xdr:nvSpPr>
        <xdr:cNvPr id="123" name="フローチャート: 判断 122">
          <a:extLst>
            <a:ext uri="{FF2B5EF4-FFF2-40B4-BE49-F238E27FC236}">
              <a16:creationId xmlns:a16="http://schemas.microsoft.com/office/drawing/2014/main" id="{BCFD0941-43EF-4492-B171-EABABE19047A}"/>
            </a:ext>
          </a:extLst>
        </xdr:cNvPr>
        <xdr:cNvSpPr/>
      </xdr:nvSpPr>
      <xdr:spPr>
        <a:xfrm>
          <a:off x="8699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168856</xdr:rowOff>
    </xdr:from>
    <xdr:to>
      <xdr:col>41</xdr:col>
      <xdr:colOff>101600</xdr:colOff>
      <xdr:row>41</xdr:row>
      <xdr:rowOff>99006</xdr:rowOff>
    </xdr:to>
    <xdr:sp macro="" textlink="">
      <xdr:nvSpPr>
        <xdr:cNvPr id="124" name="フローチャート: 判断 123">
          <a:extLst>
            <a:ext uri="{FF2B5EF4-FFF2-40B4-BE49-F238E27FC236}">
              <a16:creationId xmlns:a16="http://schemas.microsoft.com/office/drawing/2014/main" id="{100D3168-CC86-481B-81FE-BC2AE937F986}"/>
            </a:ext>
          </a:extLst>
        </xdr:cNvPr>
        <xdr:cNvSpPr/>
      </xdr:nvSpPr>
      <xdr:spPr>
        <a:xfrm>
          <a:off x="7810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10524</xdr:rowOff>
    </xdr:from>
    <xdr:to>
      <xdr:col>36</xdr:col>
      <xdr:colOff>165100</xdr:colOff>
      <xdr:row>41</xdr:row>
      <xdr:rowOff>112124</xdr:rowOff>
    </xdr:to>
    <xdr:sp macro="" textlink="">
      <xdr:nvSpPr>
        <xdr:cNvPr id="125" name="フローチャート: 判断 124">
          <a:extLst>
            <a:ext uri="{FF2B5EF4-FFF2-40B4-BE49-F238E27FC236}">
              <a16:creationId xmlns:a16="http://schemas.microsoft.com/office/drawing/2014/main" id="{4BAEDB67-4BD7-4540-801F-71050B2CF297}"/>
            </a:ext>
          </a:extLst>
        </xdr:cNvPr>
        <xdr:cNvSpPr/>
      </xdr:nvSpPr>
      <xdr:spPr>
        <a:xfrm>
          <a:off x="6921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F79FD485-5ABC-4413-B376-9C56A3645F4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066A7E80-F2DD-4752-9AE2-AE216BBADB8A}"/>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6F9ABB7F-D083-4EE2-AF02-2351B53B08CB}"/>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AD1EB64A-5F19-44CD-AD16-6FF437FF4D49}"/>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2976F51E-8CFC-48CA-9DF0-4C585641B436}"/>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85897</xdr:rowOff>
    </xdr:from>
    <xdr:to>
      <xdr:col>55</xdr:col>
      <xdr:colOff>50800</xdr:colOff>
      <xdr:row>42</xdr:row>
      <xdr:rowOff>16047</xdr:rowOff>
    </xdr:to>
    <xdr:sp macro="" textlink="">
      <xdr:nvSpPr>
        <xdr:cNvPr id="131" name="楕円 130">
          <a:extLst>
            <a:ext uri="{FF2B5EF4-FFF2-40B4-BE49-F238E27FC236}">
              <a16:creationId xmlns:a16="http://schemas.microsoft.com/office/drawing/2014/main" id="{35DA8658-485B-4E2D-BFF8-A20943553F4D}"/>
            </a:ext>
          </a:extLst>
        </xdr:cNvPr>
        <xdr:cNvSpPr/>
      </xdr:nvSpPr>
      <xdr:spPr>
        <a:xfrm>
          <a:off x="10426700" y="7115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824</xdr:rowOff>
    </xdr:from>
    <xdr:ext cx="534377" cy="259045"/>
    <xdr:sp macro="" textlink="">
      <xdr:nvSpPr>
        <xdr:cNvPr id="132" name="【道路】&#10;一人当たり延長該当値テキスト">
          <a:extLst>
            <a:ext uri="{FF2B5EF4-FFF2-40B4-BE49-F238E27FC236}">
              <a16:creationId xmlns:a16="http://schemas.microsoft.com/office/drawing/2014/main" id="{9D7F254D-695E-4641-9365-0E19ECB78110}"/>
            </a:ext>
          </a:extLst>
        </xdr:cNvPr>
        <xdr:cNvSpPr txBox="1"/>
      </xdr:nvSpPr>
      <xdr:spPr>
        <a:xfrm>
          <a:off x="10515600" y="7030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87957</xdr:rowOff>
    </xdr:from>
    <xdr:to>
      <xdr:col>50</xdr:col>
      <xdr:colOff>165100</xdr:colOff>
      <xdr:row>42</xdr:row>
      <xdr:rowOff>18107</xdr:rowOff>
    </xdr:to>
    <xdr:sp macro="" textlink="">
      <xdr:nvSpPr>
        <xdr:cNvPr id="133" name="楕円 132">
          <a:extLst>
            <a:ext uri="{FF2B5EF4-FFF2-40B4-BE49-F238E27FC236}">
              <a16:creationId xmlns:a16="http://schemas.microsoft.com/office/drawing/2014/main" id="{40E2F3BF-6B0C-4D97-8999-4AEEBD4BCEAF}"/>
            </a:ext>
          </a:extLst>
        </xdr:cNvPr>
        <xdr:cNvSpPr/>
      </xdr:nvSpPr>
      <xdr:spPr>
        <a:xfrm>
          <a:off x="9588500" y="7117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136697</xdr:rowOff>
    </xdr:from>
    <xdr:to>
      <xdr:col>55</xdr:col>
      <xdr:colOff>0</xdr:colOff>
      <xdr:row>41</xdr:row>
      <xdr:rowOff>138757</xdr:rowOff>
    </xdr:to>
    <xdr:cxnSp macro="">
      <xdr:nvCxnSpPr>
        <xdr:cNvPr id="134" name="直線コネクタ 133">
          <a:extLst>
            <a:ext uri="{FF2B5EF4-FFF2-40B4-BE49-F238E27FC236}">
              <a16:creationId xmlns:a16="http://schemas.microsoft.com/office/drawing/2014/main" id="{422617CE-7CAF-4837-BC7E-F24EA4A9CD71}"/>
            </a:ext>
          </a:extLst>
        </xdr:cNvPr>
        <xdr:cNvCxnSpPr/>
      </xdr:nvCxnSpPr>
      <xdr:spPr>
        <a:xfrm flipV="1">
          <a:off x="9639300" y="7166147"/>
          <a:ext cx="838200" cy="2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89191</xdr:rowOff>
    </xdr:from>
    <xdr:to>
      <xdr:col>46</xdr:col>
      <xdr:colOff>38100</xdr:colOff>
      <xdr:row>42</xdr:row>
      <xdr:rowOff>19341</xdr:rowOff>
    </xdr:to>
    <xdr:sp macro="" textlink="">
      <xdr:nvSpPr>
        <xdr:cNvPr id="135" name="楕円 134">
          <a:extLst>
            <a:ext uri="{FF2B5EF4-FFF2-40B4-BE49-F238E27FC236}">
              <a16:creationId xmlns:a16="http://schemas.microsoft.com/office/drawing/2014/main" id="{04B7BAE7-2597-4B2E-8510-A8DE5E5B32B0}"/>
            </a:ext>
          </a:extLst>
        </xdr:cNvPr>
        <xdr:cNvSpPr/>
      </xdr:nvSpPr>
      <xdr:spPr>
        <a:xfrm>
          <a:off x="8699500" y="7118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138757</xdr:rowOff>
    </xdr:from>
    <xdr:to>
      <xdr:col>50</xdr:col>
      <xdr:colOff>114300</xdr:colOff>
      <xdr:row>41</xdr:row>
      <xdr:rowOff>139991</xdr:rowOff>
    </xdr:to>
    <xdr:cxnSp macro="">
      <xdr:nvCxnSpPr>
        <xdr:cNvPr id="136" name="直線コネクタ 135">
          <a:extLst>
            <a:ext uri="{FF2B5EF4-FFF2-40B4-BE49-F238E27FC236}">
              <a16:creationId xmlns:a16="http://schemas.microsoft.com/office/drawing/2014/main" id="{ED6BD58B-F448-472E-BD45-B11609A62BF4}"/>
            </a:ext>
          </a:extLst>
        </xdr:cNvPr>
        <xdr:cNvCxnSpPr/>
      </xdr:nvCxnSpPr>
      <xdr:spPr>
        <a:xfrm flipV="1">
          <a:off x="8750300" y="7168207"/>
          <a:ext cx="889000" cy="1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90551</xdr:rowOff>
    </xdr:from>
    <xdr:to>
      <xdr:col>41</xdr:col>
      <xdr:colOff>101600</xdr:colOff>
      <xdr:row>42</xdr:row>
      <xdr:rowOff>20701</xdr:rowOff>
    </xdr:to>
    <xdr:sp macro="" textlink="">
      <xdr:nvSpPr>
        <xdr:cNvPr id="137" name="楕円 136">
          <a:extLst>
            <a:ext uri="{FF2B5EF4-FFF2-40B4-BE49-F238E27FC236}">
              <a16:creationId xmlns:a16="http://schemas.microsoft.com/office/drawing/2014/main" id="{3712EE66-53D1-49BE-A16A-BEE44FB23C3E}"/>
            </a:ext>
          </a:extLst>
        </xdr:cNvPr>
        <xdr:cNvSpPr/>
      </xdr:nvSpPr>
      <xdr:spPr>
        <a:xfrm>
          <a:off x="7810500" y="7120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139991</xdr:rowOff>
    </xdr:from>
    <xdr:to>
      <xdr:col>45</xdr:col>
      <xdr:colOff>177800</xdr:colOff>
      <xdr:row>41</xdr:row>
      <xdr:rowOff>141351</xdr:rowOff>
    </xdr:to>
    <xdr:cxnSp macro="">
      <xdr:nvCxnSpPr>
        <xdr:cNvPr id="138" name="直線コネクタ 137">
          <a:extLst>
            <a:ext uri="{FF2B5EF4-FFF2-40B4-BE49-F238E27FC236}">
              <a16:creationId xmlns:a16="http://schemas.microsoft.com/office/drawing/2014/main" id="{2248B074-A567-4287-B736-9EFD2EE05CDE}"/>
            </a:ext>
          </a:extLst>
        </xdr:cNvPr>
        <xdr:cNvCxnSpPr/>
      </xdr:nvCxnSpPr>
      <xdr:spPr>
        <a:xfrm flipV="1">
          <a:off x="7861300" y="7169441"/>
          <a:ext cx="889000" cy="1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91304</xdr:rowOff>
    </xdr:from>
    <xdr:to>
      <xdr:col>36</xdr:col>
      <xdr:colOff>165100</xdr:colOff>
      <xdr:row>42</xdr:row>
      <xdr:rowOff>21454</xdr:rowOff>
    </xdr:to>
    <xdr:sp macro="" textlink="">
      <xdr:nvSpPr>
        <xdr:cNvPr id="139" name="楕円 138">
          <a:extLst>
            <a:ext uri="{FF2B5EF4-FFF2-40B4-BE49-F238E27FC236}">
              <a16:creationId xmlns:a16="http://schemas.microsoft.com/office/drawing/2014/main" id="{E3AAECA7-4187-4048-A9E0-6E607A6F595E}"/>
            </a:ext>
          </a:extLst>
        </xdr:cNvPr>
        <xdr:cNvSpPr/>
      </xdr:nvSpPr>
      <xdr:spPr>
        <a:xfrm>
          <a:off x="6921500" y="712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141351</xdr:rowOff>
    </xdr:from>
    <xdr:to>
      <xdr:col>41</xdr:col>
      <xdr:colOff>50800</xdr:colOff>
      <xdr:row>41</xdr:row>
      <xdr:rowOff>142104</xdr:rowOff>
    </xdr:to>
    <xdr:cxnSp macro="">
      <xdr:nvCxnSpPr>
        <xdr:cNvPr id="140" name="直線コネクタ 139">
          <a:extLst>
            <a:ext uri="{FF2B5EF4-FFF2-40B4-BE49-F238E27FC236}">
              <a16:creationId xmlns:a16="http://schemas.microsoft.com/office/drawing/2014/main" id="{E5586E24-ACAA-401F-96EC-0F0922100452}"/>
            </a:ext>
          </a:extLst>
        </xdr:cNvPr>
        <xdr:cNvCxnSpPr/>
      </xdr:nvCxnSpPr>
      <xdr:spPr>
        <a:xfrm flipV="1">
          <a:off x="6972300" y="7170801"/>
          <a:ext cx="889000" cy="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110340</xdr:rowOff>
    </xdr:from>
    <xdr:ext cx="534377" cy="259045"/>
    <xdr:sp macro="" textlink="">
      <xdr:nvSpPr>
        <xdr:cNvPr id="141" name="n_1aveValue【道路】&#10;一人当たり延長">
          <a:extLst>
            <a:ext uri="{FF2B5EF4-FFF2-40B4-BE49-F238E27FC236}">
              <a16:creationId xmlns:a16="http://schemas.microsoft.com/office/drawing/2014/main" id="{1F5CCE82-92EB-4EC5-B8B3-63BDAC6623EC}"/>
            </a:ext>
          </a:extLst>
        </xdr:cNvPr>
        <xdr:cNvSpPr txBox="1"/>
      </xdr:nvSpPr>
      <xdr:spPr>
        <a:xfrm>
          <a:off x="9359411" y="6796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109641</xdr:rowOff>
    </xdr:from>
    <xdr:ext cx="534377" cy="259045"/>
    <xdr:sp macro="" textlink="">
      <xdr:nvSpPr>
        <xdr:cNvPr id="142" name="n_2aveValue【道路】&#10;一人当たり延長">
          <a:extLst>
            <a:ext uri="{FF2B5EF4-FFF2-40B4-BE49-F238E27FC236}">
              <a16:creationId xmlns:a16="http://schemas.microsoft.com/office/drawing/2014/main" id="{DB7BC397-BE76-42B0-B613-4B9507605316}"/>
            </a:ext>
          </a:extLst>
        </xdr:cNvPr>
        <xdr:cNvSpPr txBox="1"/>
      </xdr:nvSpPr>
      <xdr:spPr>
        <a:xfrm>
          <a:off x="8483111" y="679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115533</xdr:rowOff>
    </xdr:from>
    <xdr:ext cx="534377" cy="259045"/>
    <xdr:sp macro="" textlink="">
      <xdr:nvSpPr>
        <xdr:cNvPr id="143" name="n_3aveValue【道路】&#10;一人当たり延長">
          <a:extLst>
            <a:ext uri="{FF2B5EF4-FFF2-40B4-BE49-F238E27FC236}">
              <a16:creationId xmlns:a16="http://schemas.microsoft.com/office/drawing/2014/main" id="{DCB64BDC-5A10-411D-A1AA-86D5A93AA273}"/>
            </a:ext>
          </a:extLst>
        </xdr:cNvPr>
        <xdr:cNvSpPr txBox="1"/>
      </xdr:nvSpPr>
      <xdr:spPr>
        <a:xfrm>
          <a:off x="7594111" y="680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128651</xdr:rowOff>
    </xdr:from>
    <xdr:ext cx="534377" cy="259045"/>
    <xdr:sp macro="" textlink="">
      <xdr:nvSpPr>
        <xdr:cNvPr id="144" name="n_4aveValue【道路】&#10;一人当たり延長">
          <a:extLst>
            <a:ext uri="{FF2B5EF4-FFF2-40B4-BE49-F238E27FC236}">
              <a16:creationId xmlns:a16="http://schemas.microsoft.com/office/drawing/2014/main" id="{85DD9662-0DD2-40D0-8D65-85C5C73F3208}"/>
            </a:ext>
          </a:extLst>
        </xdr:cNvPr>
        <xdr:cNvSpPr txBox="1"/>
      </xdr:nvSpPr>
      <xdr:spPr>
        <a:xfrm>
          <a:off x="6705111" y="681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9234</xdr:rowOff>
    </xdr:from>
    <xdr:ext cx="534377" cy="259045"/>
    <xdr:sp macro="" textlink="">
      <xdr:nvSpPr>
        <xdr:cNvPr id="145" name="n_1mainValue【道路】&#10;一人当たり延長">
          <a:extLst>
            <a:ext uri="{FF2B5EF4-FFF2-40B4-BE49-F238E27FC236}">
              <a16:creationId xmlns:a16="http://schemas.microsoft.com/office/drawing/2014/main" id="{52C2BC9F-9CB4-470E-A18A-07393BA0BF73}"/>
            </a:ext>
          </a:extLst>
        </xdr:cNvPr>
        <xdr:cNvSpPr txBox="1"/>
      </xdr:nvSpPr>
      <xdr:spPr>
        <a:xfrm>
          <a:off x="9359411" y="7210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10468</xdr:rowOff>
    </xdr:from>
    <xdr:ext cx="534377" cy="259045"/>
    <xdr:sp macro="" textlink="">
      <xdr:nvSpPr>
        <xdr:cNvPr id="146" name="n_2mainValue【道路】&#10;一人当たり延長">
          <a:extLst>
            <a:ext uri="{FF2B5EF4-FFF2-40B4-BE49-F238E27FC236}">
              <a16:creationId xmlns:a16="http://schemas.microsoft.com/office/drawing/2014/main" id="{7E0EA5C1-10D2-4054-B5CD-72F815313E64}"/>
            </a:ext>
          </a:extLst>
        </xdr:cNvPr>
        <xdr:cNvSpPr txBox="1"/>
      </xdr:nvSpPr>
      <xdr:spPr>
        <a:xfrm>
          <a:off x="8483111" y="7211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11828</xdr:rowOff>
    </xdr:from>
    <xdr:ext cx="534377" cy="259045"/>
    <xdr:sp macro="" textlink="">
      <xdr:nvSpPr>
        <xdr:cNvPr id="147" name="n_3mainValue【道路】&#10;一人当たり延長">
          <a:extLst>
            <a:ext uri="{FF2B5EF4-FFF2-40B4-BE49-F238E27FC236}">
              <a16:creationId xmlns:a16="http://schemas.microsoft.com/office/drawing/2014/main" id="{56CB34C5-EE51-44F0-90EF-FCA44CEA891D}"/>
            </a:ext>
          </a:extLst>
        </xdr:cNvPr>
        <xdr:cNvSpPr txBox="1"/>
      </xdr:nvSpPr>
      <xdr:spPr>
        <a:xfrm>
          <a:off x="7594111" y="7212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12581</xdr:rowOff>
    </xdr:from>
    <xdr:ext cx="534377" cy="259045"/>
    <xdr:sp macro="" textlink="">
      <xdr:nvSpPr>
        <xdr:cNvPr id="148" name="n_4mainValue【道路】&#10;一人当たり延長">
          <a:extLst>
            <a:ext uri="{FF2B5EF4-FFF2-40B4-BE49-F238E27FC236}">
              <a16:creationId xmlns:a16="http://schemas.microsoft.com/office/drawing/2014/main" id="{D0AAFBE0-C34B-40C5-BBDA-A051F9BF0537}"/>
            </a:ext>
          </a:extLst>
        </xdr:cNvPr>
        <xdr:cNvSpPr txBox="1"/>
      </xdr:nvSpPr>
      <xdr:spPr>
        <a:xfrm>
          <a:off x="6705111" y="7213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C6D84F58-38BE-45D6-9E55-0CA343375185}"/>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50ACB011-135F-445A-8EB8-439A5692FE44}"/>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3D4B70A7-DEC2-4A22-B2AB-3AEBC79D0A54}"/>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14D1A428-64D6-48D0-ACB1-8F15C72BA34C}"/>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A45E3031-B508-4605-844B-2FCD73A0E62D}"/>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20DC03AB-3761-492F-A184-21875FC3DE65}"/>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D2EFB034-F6FD-4FC5-84C1-76F855EDF373}"/>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EFECB9CC-8732-4BFF-91E6-A14A04F642D4}"/>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5FD7D31D-6DAD-422C-8483-1EF25B72DA75}"/>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7DF670D6-7AB6-43C2-9874-D3EB33A29A5F}"/>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34386534-589B-4D68-9FB0-DE19F1908E3D}"/>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AFBEE415-9F70-4F84-B10F-33D5A34E4328}"/>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68622A33-9B82-4D04-AE35-ABC05356C3F7}"/>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BB9A9F6C-F487-4982-974A-E51CDFD6EB6E}"/>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EE6EF704-2E26-4FE4-8E6A-1E7B41562573}"/>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8E97FC68-9102-4729-8A34-5E45FFF5B6F2}"/>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A40C92F7-BD77-48D3-BD83-2D8BD7FA29F2}"/>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3B3D85A1-3CAE-4D95-A154-2A49251843CE}"/>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09EED4A4-BB23-4E19-BA09-EB3C8557CE24}"/>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B359AE33-6516-41BC-81F0-9733F22E9FE2}"/>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951BA1A0-3E6B-4F34-B978-570B5EDBE48A}"/>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F3841EA4-1281-4351-8C7A-9DF8E96AF67A}"/>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DF2C9CD7-ABD7-4223-A7E3-B68A753FB9AE}"/>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B3B51F39-D515-4D01-8457-F2FF2B2818B1}"/>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FBC5BE4A-A87C-4D31-B14B-9BFAB78BABF6}"/>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89807</xdr:rowOff>
    </xdr:from>
    <xdr:to>
      <xdr:col>24</xdr:col>
      <xdr:colOff>62865</xdr:colOff>
      <xdr:row>64</xdr:row>
      <xdr:rowOff>45720</xdr:rowOff>
    </xdr:to>
    <xdr:cxnSp macro="">
      <xdr:nvCxnSpPr>
        <xdr:cNvPr id="174" name="直線コネクタ 173">
          <a:extLst>
            <a:ext uri="{FF2B5EF4-FFF2-40B4-BE49-F238E27FC236}">
              <a16:creationId xmlns:a16="http://schemas.microsoft.com/office/drawing/2014/main" id="{5A5A1FD9-E8FA-47B6-B4BF-8CC7A3F47D61}"/>
            </a:ext>
          </a:extLst>
        </xdr:cNvPr>
        <xdr:cNvCxnSpPr/>
      </xdr:nvCxnSpPr>
      <xdr:spPr>
        <a:xfrm flipV="1">
          <a:off x="4634865" y="9519557"/>
          <a:ext cx="0" cy="1498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49547</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E002AAED-ADAB-421D-B547-D4E2305BC585}"/>
            </a:ext>
          </a:extLst>
        </xdr:cNvPr>
        <xdr:cNvSpPr txBox="1"/>
      </xdr:nvSpPr>
      <xdr:spPr>
        <a:xfrm>
          <a:off x="4673600" y="11022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45720</xdr:rowOff>
    </xdr:from>
    <xdr:to>
      <xdr:col>24</xdr:col>
      <xdr:colOff>152400</xdr:colOff>
      <xdr:row>64</xdr:row>
      <xdr:rowOff>45720</xdr:rowOff>
    </xdr:to>
    <xdr:cxnSp macro="">
      <xdr:nvCxnSpPr>
        <xdr:cNvPr id="176" name="直線コネクタ 175">
          <a:extLst>
            <a:ext uri="{FF2B5EF4-FFF2-40B4-BE49-F238E27FC236}">
              <a16:creationId xmlns:a16="http://schemas.microsoft.com/office/drawing/2014/main" id="{56662F3D-BE8C-4EA2-988E-B0797247221E}"/>
            </a:ext>
          </a:extLst>
        </xdr:cNvPr>
        <xdr:cNvCxnSpPr/>
      </xdr:nvCxnSpPr>
      <xdr:spPr>
        <a:xfrm>
          <a:off x="4546600" y="11018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36484</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387DEFF6-0EF2-49A8-9A59-53F6D913E884}"/>
            </a:ext>
          </a:extLst>
        </xdr:cNvPr>
        <xdr:cNvSpPr txBox="1"/>
      </xdr:nvSpPr>
      <xdr:spPr>
        <a:xfrm>
          <a:off x="4673600" y="92947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89807</xdr:rowOff>
    </xdr:from>
    <xdr:to>
      <xdr:col>24</xdr:col>
      <xdr:colOff>152400</xdr:colOff>
      <xdr:row>55</xdr:row>
      <xdr:rowOff>89807</xdr:rowOff>
    </xdr:to>
    <xdr:cxnSp macro="">
      <xdr:nvCxnSpPr>
        <xdr:cNvPr id="178" name="直線コネクタ 177">
          <a:extLst>
            <a:ext uri="{FF2B5EF4-FFF2-40B4-BE49-F238E27FC236}">
              <a16:creationId xmlns:a16="http://schemas.microsoft.com/office/drawing/2014/main" id="{FBE014C8-2D44-45E6-9AB0-B2127A9283E0}"/>
            </a:ext>
          </a:extLst>
        </xdr:cNvPr>
        <xdr:cNvCxnSpPr/>
      </xdr:nvCxnSpPr>
      <xdr:spPr>
        <a:xfrm>
          <a:off x="4546600" y="951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110507</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3F09CEB3-26C3-49DD-B803-50593A6E233B}"/>
            </a:ext>
          </a:extLst>
        </xdr:cNvPr>
        <xdr:cNvSpPr txBox="1"/>
      </xdr:nvSpPr>
      <xdr:spPr>
        <a:xfrm>
          <a:off x="4673600" y="103975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132080</xdr:rowOff>
    </xdr:from>
    <xdr:to>
      <xdr:col>24</xdr:col>
      <xdr:colOff>114300</xdr:colOff>
      <xdr:row>61</xdr:row>
      <xdr:rowOff>62230</xdr:rowOff>
    </xdr:to>
    <xdr:sp macro="" textlink="">
      <xdr:nvSpPr>
        <xdr:cNvPr id="180" name="フローチャート: 判断 179">
          <a:extLst>
            <a:ext uri="{FF2B5EF4-FFF2-40B4-BE49-F238E27FC236}">
              <a16:creationId xmlns:a16="http://schemas.microsoft.com/office/drawing/2014/main" id="{D4D180A9-35B8-485A-85BA-CCC5F22DB62E}"/>
            </a:ext>
          </a:extLst>
        </xdr:cNvPr>
        <xdr:cNvSpPr/>
      </xdr:nvSpPr>
      <xdr:spPr>
        <a:xfrm>
          <a:off x="45847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109220</xdr:rowOff>
    </xdr:from>
    <xdr:to>
      <xdr:col>20</xdr:col>
      <xdr:colOff>38100</xdr:colOff>
      <xdr:row>61</xdr:row>
      <xdr:rowOff>39370</xdr:rowOff>
    </xdr:to>
    <xdr:sp macro="" textlink="">
      <xdr:nvSpPr>
        <xdr:cNvPr id="181" name="フローチャート: 判断 180">
          <a:extLst>
            <a:ext uri="{FF2B5EF4-FFF2-40B4-BE49-F238E27FC236}">
              <a16:creationId xmlns:a16="http://schemas.microsoft.com/office/drawing/2014/main" id="{1B69D761-B6C8-40A5-A9FB-B6ED890854A1}"/>
            </a:ext>
          </a:extLst>
        </xdr:cNvPr>
        <xdr:cNvSpPr/>
      </xdr:nvSpPr>
      <xdr:spPr>
        <a:xfrm>
          <a:off x="3746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91259</xdr:rowOff>
    </xdr:from>
    <xdr:to>
      <xdr:col>15</xdr:col>
      <xdr:colOff>101600</xdr:colOff>
      <xdr:row>61</xdr:row>
      <xdr:rowOff>21409</xdr:rowOff>
    </xdr:to>
    <xdr:sp macro="" textlink="">
      <xdr:nvSpPr>
        <xdr:cNvPr id="182" name="フローチャート: 判断 181">
          <a:extLst>
            <a:ext uri="{FF2B5EF4-FFF2-40B4-BE49-F238E27FC236}">
              <a16:creationId xmlns:a16="http://schemas.microsoft.com/office/drawing/2014/main" id="{226CEA10-33CE-41DF-889B-294D0EC7647D}"/>
            </a:ext>
          </a:extLst>
        </xdr:cNvPr>
        <xdr:cNvSpPr/>
      </xdr:nvSpPr>
      <xdr:spPr>
        <a:xfrm>
          <a:off x="2857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66766</xdr:rowOff>
    </xdr:from>
    <xdr:to>
      <xdr:col>10</xdr:col>
      <xdr:colOff>165100</xdr:colOff>
      <xdr:row>60</xdr:row>
      <xdr:rowOff>168366</xdr:rowOff>
    </xdr:to>
    <xdr:sp macro="" textlink="">
      <xdr:nvSpPr>
        <xdr:cNvPr id="183" name="フローチャート: 判断 182">
          <a:extLst>
            <a:ext uri="{FF2B5EF4-FFF2-40B4-BE49-F238E27FC236}">
              <a16:creationId xmlns:a16="http://schemas.microsoft.com/office/drawing/2014/main" id="{4B106DE6-0312-41C4-9E36-5DE443DAB452}"/>
            </a:ext>
          </a:extLst>
        </xdr:cNvPr>
        <xdr:cNvSpPr/>
      </xdr:nvSpPr>
      <xdr:spPr>
        <a:xfrm>
          <a:off x="1968500" y="1035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11249</xdr:rowOff>
    </xdr:from>
    <xdr:to>
      <xdr:col>6</xdr:col>
      <xdr:colOff>38100</xdr:colOff>
      <xdr:row>60</xdr:row>
      <xdr:rowOff>112849</xdr:rowOff>
    </xdr:to>
    <xdr:sp macro="" textlink="">
      <xdr:nvSpPr>
        <xdr:cNvPr id="184" name="フローチャート: 判断 183">
          <a:extLst>
            <a:ext uri="{FF2B5EF4-FFF2-40B4-BE49-F238E27FC236}">
              <a16:creationId xmlns:a16="http://schemas.microsoft.com/office/drawing/2014/main" id="{CB5B2043-044D-4FAE-9143-F0FB5B299B61}"/>
            </a:ext>
          </a:extLst>
        </xdr:cNvPr>
        <xdr:cNvSpPr/>
      </xdr:nvSpPr>
      <xdr:spPr>
        <a:xfrm>
          <a:off x="1079500" y="1029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36F83AE5-85A3-40CD-9600-712EA89B7736}"/>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9B3E6315-AC14-43FA-91CD-07CFC40DF97D}"/>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FEF6062E-AB42-459A-BF7D-73977755EDFC}"/>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0D991DE4-7AEA-44A6-978C-4F480E59293F}"/>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F429BF14-A56C-404F-B266-D12FCFAD2049}"/>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168003</xdr:rowOff>
    </xdr:from>
    <xdr:to>
      <xdr:col>24</xdr:col>
      <xdr:colOff>114300</xdr:colOff>
      <xdr:row>60</xdr:row>
      <xdr:rowOff>98153</xdr:rowOff>
    </xdr:to>
    <xdr:sp macro="" textlink="">
      <xdr:nvSpPr>
        <xdr:cNvPr id="190" name="楕円 189">
          <a:extLst>
            <a:ext uri="{FF2B5EF4-FFF2-40B4-BE49-F238E27FC236}">
              <a16:creationId xmlns:a16="http://schemas.microsoft.com/office/drawing/2014/main" id="{C2545A3E-3EF7-4435-AB3D-FB1ABCD3F515}"/>
            </a:ext>
          </a:extLst>
        </xdr:cNvPr>
        <xdr:cNvSpPr/>
      </xdr:nvSpPr>
      <xdr:spPr>
        <a:xfrm>
          <a:off x="4584700" y="1028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19430</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A962B668-2BD1-4CD6-BF67-809F06F5FBE8}"/>
            </a:ext>
          </a:extLst>
        </xdr:cNvPr>
        <xdr:cNvSpPr txBox="1"/>
      </xdr:nvSpPr>
      <xdr:spPr>
        <a:xfrm>
          <a:off x="4673600" y="101349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141877</xdr:rowOff>
    </xdr:from>
    <xdr:to>
      <xdr:col>20</xdr:col>
      <xdr:colOff>38100</xdr:colOff>
      <xdr:row>60</xdr:row>
      <xdr:rowOff>72027</xdr:rowOff>
    </xdr:to>
    <xdr:sp macro="" textlink="">
      <xdr:nvSpPr>
        <xdr:cNvPr id="192" name="楕円 191">
          <a:extLst>
            <a:ext uri="{FF2B5EF4-FFF2-40B4-BE49-F238E27FC236}">
              <a16:creationId xmlns:a16="http://schemas.microsoft.com/office/drawing/2014/main" id="{472C787A-79EF-406D-84EC-19F4F9D1371C}"/>
            </a:ext>
          </a:extLst>
        </xdr:cNvPr>
        <xdr:cNvSpPr/>
      </xdr:nvSpPr>
      <xdr:spPr>
        <a:xfrm>
          <a:off x="3746500" y="10257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21227</xdr:rowOff>
    </xdr:from>
    <xdr:to>
      <xdr:col>24</xdr:col>
      <xdr:colOff>63500</xdr:colOff>
      <xdr:row>60</xdr:row>
      <xdr:rowOff>47353</xdr:rowOff>
    </xdr:to>
    <xdr:cxnSp macro="">
      <xdr:nvCxnSpPr>
        <xdr:cNvPr id="193" name="直線コネクタ 192">
          <a:extLst>
            <a:ext uri="{FF2B5EF4-FFF2-40B4-BE49-F238E27FC236}">
              <a16:creationId xmlns:a16="http://schemas.microsoft.com/office/drawing/2014/main" id="{ABB941D8-37E8-4D5A-B159-298914594C53}"/>
            </a:ext>
          </a:extLst>
        </xdr:cNvPr>
        <xdr:cNvCxnSpPr/>
      </xdr:nvCxnSpPr>
      <xdr:spPr>
        <a:xfrm>
          <a:off x="3797300" y="10308227"/>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115751</xdr:rowOff>
    </xdr:from>
    <xdr:to>
      <xdr:col>15</xdr:col>
      <xdr:colOff>101600</xdr:colOff>
      <xdr:row>60</xdr:row>
      <xdr:rowOff>45901</xdr:rowOff>
    </xdr:to>
    <xdr:sp macro="" textlink="">
      <xdr:nvSpPr>
        <xdr:cNvPr id="194" name="楕円 193">
          <a:extLst>
            <a:ext uri="{FF2B5EF4-FFF2-40B4-BE49-F238E27FC236}">
              <a16:creationId xmlns:a16="http://schemas.microsoft.com/office/drawing/2014/main" id="{1634C1BC-D69E-4998-BEEF-CB3008301DE6}"/>
            </a:ext>
          </a:extLst>
        </xdr:cNvPr>
        <xdr:cNvSpPr/>
      </xdr:nvSpPr>
      <xdr:spPr>
        <a:xfrm>
          <a:off x="2857500" y="1023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166551</xdr:rowOff>
    </xdr:from>
    <xdr:to>
      <xdr:col>19</xdr:col>
      <xdr:colOff>177800</xdr:colOff>
      <xdr:row>60</xdr:row>
      <xdr:rowOff>21227</xdr:rowOff>
    </xdr:to>
    <xdr:cxnSp macro="">
      <xdr:nvCxnSpPr>
        <xdr:cNvPr id="195" name="直線コネクタ 194">
          <a:extLst>
            <a:ext uri="{FF2B5EF4-FFF2-40B4-BE49-F238E27FC236}">
              <a16:creationId xmlns:a16="http://schemas.microsoft.com/office/drawing/2014/main" id="{DE98A6C0-3FA0-44FC-AE05-94A7A419018F}"/>
            </a:ext>
          </a:extLst>
        </xdr:cNvPr>
        <xdr:cNvCxnSpPr/>
      </xdr:nvCxnSpPr>
      <xdr:spPr>
        <a:xfrm>
          <a:off x="2908300" y="10282101"/>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89626</xdr:rowOff>
    </xdr:from>
    <xdr:to>
      <xdr:col>10</xdr:col>
      <xdr:colOff>165100</xdr:colOff>
      <xdr:row>60</xdr:row>
      <xdr:rowOff>19776</xdr:rowOff>
    </xdr:to>
    <xdr:sp macro="" textlink="">
      <xdr:nvSpPr>
        <xdr:cNvPr id="196" name="楕円 195">
          <a:extLst>
            <a:ext uri="{FF2B5EF4-FFF2-40B4-BE49-F238E27FC236}">
              <a16:creationId xmlns:a16="http://schemas.microsoft.com/office/drawing/2014/main" id="{446CD76F-6350-47A9-8EF8-CE9CCB379C33}"/>
            </a:ext>
          </a:extLst>
        </xdr:cNvPr>
        <xdr:cNvSpPr/>
      </xdr:nvSpPr>
      <xdr:spPr>
        <a:xfrm>
          <a:off x="1968500" y="10205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140426</xdr:rowOff>
    </xdr:from>
    <xdr:to>
      <xdr:col>15</xdr:col>
      <xdr:colOff>50800</xdr:colOff>
      <xdr:row>59</xdr:row>
      <xdr:rowOff>166551</xdr:rowOff>
    </xdr:to>
    <xdr:cxnSp macro="">
      <xdr:nvCxnSpPr>
        <xdr:cNvPr id="197" name="直線コネクタ 196">
          <a:extLst>
            <a:ext uri="{FF2B5EF4-FFF2-40B4-BE49-F238E27FC236}">
              <a16:creationId xmlns:a16="http://schemas.microsoft.com/office/drawing/2014/main" id="{E3E49A73-A2AA-457D-9B23-9D4B39AF55B1}"/>
            </a:ext>
          </a:extLst>
        </xdr:cNvPr>
        <xdr:cNvCxnSpPr/>
      </xdr:nvCxnSpPr>
      <xdr:spPr>
        <a:xfrm>
          <a:off x="2019300" y="10255976"/>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59</xdr:row>
      <xdr:rowOff>61867</xdr:rowOff>
    </xdr:from>
    <xdr:to>
      <xdr:col>6</xdr:col>
      <xdr:colOff>38100</xdr:colOff>
      <xdr:row>59</xdr:row>
      <xdr:rowOff>163467</xdr:rowOff>
    </xdr:to>
    <xdr:sp macro="" textlink="">
      <xdr:nvSpPr>
        <xdr:cNvPr id="198" name="楕円 197">
          <a:extLst>
            <a:ext uri="{FF2B5EF4-FFF2-40B4-BE49-F238E27FC236}">
              <a16:creationId xmlns:a16="http://schemas.microsoft.com/office/drawing/2014/main" id="{89A283DD-2B56-49FF-AC09-525F4A3EED32}"/>
            </a:ext>
          </a:extLst>
        </xdr:cNvPr>
        <xdr:cNvSpPr/>
      </xdr:nvSpPr>
      <xdr:spPr>
        <a:xfrm>
          <a:off x="1079500" y="10177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112667</xdr:rowOff>
    </xdr:from>
    <xdr:to>
      <xdr:col>10</xdr:col>
      <xdr:colOff>114300</xdr:colOff>
      <xdr:row>59</xdr:row>
      <xdr:rowOff>140426</xdr:rowOff>
    </xdr:to>
    <xdr:cxnSp macro="">
      <xdr:nvCxnSpPr>
        <xdr:cNvPr id="199" name="直線コネクタ 198">
          <a:extLst>
            <a:ext uri="{FF2B5EF4-FFF2-40B4-BE49-F238E27FC236}">
              <a16:creationId xmlns:a16="http://schemas.microsoft.com/office/drawing/2014/main" id="{9E870C63-4DAB-4279-9EDB-5003EED6BB6C}"/>
            </a:ext>
          </a:extLst>
        </xdr:cNvPr>
        <xdr:cNvCxnSpPr/>
      </xdr:nvCxnSpPr>
      <xdr:spPr>
        <a:xfrm>
          <a:off x="1130300" y="10228217"/>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30497</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2257FDEC-AF22-4FDB-889B-598D6942339D}"/>
            </a:ext>
          </a:extLst>
        </xdr:cNvPr>
        <xdr:cNvSpPr txBox="1"/>
      </xdr:nvSpPr>
      <xdr:spPr>
        <a:xfrm>
          <a:off x="3582044" y="10488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12536</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1C1C80FB-8D25-4CED-A2C6-5711F7162069}"/>
            </a:ext>
          </a:extLst>
        </xdr:cNvPr>
        <xdr:cNvSpPr txBox="1"/>
      </xdr:nvSpPr>
      <xdr:spPr>
        <a:xfrm>
          <a:off x="2705744" y="104709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159493</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BCBBBBE4-B707-4815-BCD2-7ED310AFB096}"/>
            </a:ext>
          </a:extLst>
        </xdr:cNvPr>
        <xdr:cNvSpPr txBox="1"/>
      </xdr:nvSpPr>
      <xdr:spPr>
        <a:xfrm>
          <a:off x="1816744" y="10446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103976</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213AE015-61F9-4BA2-9C58-2BA65EE87BFF}"/>
            </a:ext>
          </a:extLst>
        </xdr:cNvPr>
        <xdr:cNvSpPr txBox="1"/>
      </xdr:nvSpPr>
      <xdr:spPr>
        <a:xfrm>
          <a:off x="927744" y="103909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88554</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D4364A08-FBEC-4DFB-BA85-1A56190A9AA3}"/>
            </a:ext>
          </a:extLst>
        </xdr:cNvPr>
        <xdr:cNvSpPr txBox="1"/>
      </xdr:nvSpPr>
      <xdr:spPr>
        <a:xfrm>
          <a:off x="3582044" y="10032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62428</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264F4A2F-A8E3-47A8-9B33-CBB49C783887}"/>
            </a:ext>
          </a:extLst>
        </xdr:cNvPr>
        <xdr:cNvSpPr txBox="1"/>
      </xdr:nvSpPr>
      <xdr:spPr>
        <a:xfrm>
          <a:off x="2705744" y="10006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36303</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2792AFB4-A092-4D30-B179-CE4233C123D2}"/>
            </a:ext>
          </a:extLst>
        </xdr:cNvPr>
        <xdr:cNvSpPr txBox="1"/>
      </xdr:nvSpPr>
      <xdr:spPr>
        <a:xfrm>
          <a:off x="1816744" y="99804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8544</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151EF8C2-8E64-4568-9D9C-AAC45DC037D7}"/>
            </a:ext>
          </a:extLst>
        </xdr:cNvPr>
        <xdr:cNvSpPr txBox="1"/>
      </xdr:nvSpPr>
      <xdr:spPr>
        <a:xfrm>
          <a:off x="927744" y="99526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94241C1F-C332-46BD-81E9-D23B31D41F15}"/>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6004E773-F07C-4F76-A9EC-FDBA07EF87BA}"/>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906C17CF-0CDB-4182-834F-AB29A636D4B5}"/>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41826B10-D878-4387-8CAD-31935406F90E}"/>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7CFB4703-DD18-4692-B6C0-67FAE496586B}"/>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21E485F2-CACF-474F-84A8-AD6DF18AAEB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12268A59-212B-4876-9589-92958DB9F3AF}"/>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6F32685E-0C47-426C-A445-71C45943E46E}"/>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6B396E03-3FC3-4F6F-B6EA-09B806B198FB}"/>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57EAD97E-101D-466F-AF28-036F6BFD8615}"/>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8" name="直線コネクタ 217">
          <a:extLst>
            <a:ext uri="{FF2B5EF4-FFF2-40B4-BE49-F238E27FC236}">
              <a16:creationId xmlns:a16="http://schemas.microsoft.com/office/drawing/2014/main" id="{0D92F0BD-7DE8-47E2-B0C6-1EE07248F15F}"/>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9" name="テキスト ボックス 218">
          <a:extLst>
            <a:ext uri="{FF2B5EF4-FFF2-40B4-BE49-F238E27FC236}">
              <a16:creationId xmlns:a16="http://schemas.microsoft.com/office/drawing/2014/main" id="{A1DCB9BE-8E9B-40EB-BE87-2C60A7400D3E}"/>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20" name="直線コネクタ 219">
          <a:extLst>
            <a:ext uri="{FF2B5EF4-FFF2-40B4-BE49-F238E27FC236}">
              <a16:creationId xmlns:a16="http://schemas.microsoft.com/office/drawing/2014/main" id="{7CEA382E-A226-4281-8D49-E4257C0767B5}"/>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21" name="テキスト ボックス 220">
          <a:extLst>
            <a:ext uri="{FF2B5EF4-FFF2-40B4-BE49-F238E27FC236}">
              <a16:creationId xmlns:a16="http://schemas.microsoft.com/office/drawing/2014/main" id="{5FFC894C-2CA1-4A59-A9ED-628C4572D1FB}"/>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2" name="直線コネクタ 221">
          <a:extLst>
            <a:ext uri="{FF2B5EF4-FFF2-40B4-BE49-F238E27FC236}">
              <a16:creationId xmlns:a16="http://schemas.microsoft.com/office/drawing/2014/main" id="{A3CA73E3-D195-4E27-9C0C-526D4348EE58}"/>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59</xdr:row>
      <xdr:rowOff>29227</xdr:rowOff>
    </xdr:from>
    <xdr:ext cx="749692" cy="259045"/>
    <xdr:sp macro="" textlink="">
      <xdr:nvSpPr>
        <xdr:cNvPr id="223" name="テキスト ボックス 222">
          <a:extLst>
            <a:ext uri="{FF2B5EF4-FFF2-40B4-BE49-F238E27FC236}">
              <a16:creationId xmlns:a16="http://schemas.microsoft.com/office/drawing/2014/main" id="{BCBD8D61-A4F3-4275-8169-C2C62409F41D}"/>
            </a:ext>
          </a:extLst>
        </xdr:cNvPr>
        <xdr:cNvSpPr txBox="1"/>
      </xdr:nvSpPr>
      <xdr:spPr>
        <a:xfrm>
          <a:off x="5854308" y="10144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4" name="直線コネクタ 223">
          <a:extLst>
            <a:ext uri="{FF2B5EF4-FFF2-40B4-BE49-F238E27FC236}">
              <a16:creationId xmlns:a16="http://schemas.microsoft.com/office/drawing/2014/main" id="{854C0694-7A8D-4685-93D9-DBCAC75340CA}"/>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56</xdr:row>
      <xdr:rowOff>162577</xdr:rowOff>
    </xdr:from>
    <xdr:ext cx="749692" cy="259045"/>
    <xdr:sp macro="" textlink="">
      <xdr:nvSpPr>
        <xdr:cNvPr id="225" name="テキスト ボックス 224">
          <a:extLst>
            <a:ext uri="{FF2B5EF4-FFF2-40B4-BE49-F238E27FC236}">
              <a16:creationId xmlns:a16="http://schemas.microsoft.com/office/drawing/2014/main" id="{0CA6A77A-5192-4B21-981C-BFA08889D62A}"/>
            </a:ext>
          </a:extLst>
        </xdr:cNvPr>
        <xdr:cNvSpPr txBox="1"/>
      </xdr:nvSpPr>
      <xdr:spPr>
        <a:xfrm>
          <a:off x="5854308" y="9763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6" name="直線コネクタ 225">
          <a:extLst>
            <a:ext uri="{FF2B5EF4-FFF2-40B4-BE49-F238E27FC236}">
              <a16:creationId xmlns:a16="http://schemas.microsoft.com/office/drawing/2014/main" id="{7A103C30-5A4F-4A70-B599-3BEF603E710B}"/>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124477</xdr:rowOff>
    </xdr:from>
    <xdr:ext cx="749692" cy="259045"/>
    <xdr:sp macro="" textlink="">
      <xdr:nvSpPr>
        <xdr:cNvPr id="227" name="テキスト ボックス 226">
          <a:extLst>
            <a:ext uri="{FF2B5EF4-FFF2-40B4-BE49-F238E27FC236}">
              <a16:creationId xmlns:a16="http://schemas.microsoft.com/office/drawing/2014/main" id="{83733826-A42C-46B8-82C9-6AFEE9E6269D}"/>
            </a:ext>
          </a:extLst>
        </xdr:cNvPr>
        <xdr:cNvSpPr txBox="1"/>
      </xdr:nvSpPr>
      <xdr:spPr>
        <a:xfrm>
          <a:off x="5854308" y="938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8" name="直線コネクタ 227">
          <a:extLst>
            <a:ext uri="{FF2B5EF4-FFF2-40B4-BE49-F238E27FC236}">
              <a16:creationId xmlns:a16="http://schemas.microsoft.com/office/drawing/2014/main" id="{D0E6C766-A0C3-41F3-909A-2C754C19FD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9" name="テキスト ボックス 228">
          <a:extLst>
            <a:ext uri="{FF2B5EF4-FFF2-40B4-BE49-F238E27FC236}">
              <a16:creationId xmlns:a16="http://schemas.microsoft.com/office/drawing/2014/main" id="{98DE805E-2320-44C7-9B17-676B40462369}"/>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0" name="【橋りょう・トンネル】&#10;一人当たり有形固定資産（償却資産）額グラフ枠">
          <a:extLst>
            <a:ext uri="{FF2B5EF4-FFF2-40B4-BE49-F238E27FC236}">
              <a16:creationId xmlns:a16="http://schemas.microsoft.com/office/drawing/2014/main" id="{865994C7-B771-493D-8DC4-C978687C3479}"/>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157743</xdr:rowOff>
    </xdr:from>
    <xdr:to>
      <xdr:col>54</xdr:col>
      <xdr:colOff>189865</xdr:colOff>
      <xdr:row>64</xdr:row>
      <xdr:rowOff>75709</xdr:rowOff>
    </xdr:to>
    <xdr:cxnSp macro="">
      <xdr:nvCxnSpPr>
        <xdr:cNvPr id="231" name="直線コネクタ 230">
          <a:extLst>
            <a:ext uri="{FF2B5EF4-FFF2-40B4-BE49-F238E27FC236}">
              <a16:creationId xmlns:a16="http://schemas.microsoft.com/office/drawing/2014/main" id="{42A0EDA4-5F9A-4DE3-8E58-96B19A93E9AE}"/>
            </a:ext>
          </a:extLst>
        </xdr:cNvPr>
        <xdr:cNvCxnSpPr/>
      </xdr:nvCxnSpPr>
      <xdr:spPr>
        <a:xfrm flipV="1">
          <a:off x="10476865" y="9758943"/>
          <a:ext cx="0" cy="1289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79536</xdr:rowOff>
    </xdr:from>
    <xdr:ext cx="469744" cy="259045"/>
    <xdr:sp macro="" textlink="">
      <xdr:nvSpPr>
        <xdr:cNvPr id="232" name="【橋りょう・トンネル】&#10;一人当たり有形固定資産（償却資産）額最小値テキスト">
          <a:extLst>
            <a:ext uri="{FF2B5EF4-FFF2-40B4-BE49-F238E27FC236}">
              <a16:creationId xmlns:a16="http://schemas.microsoft.com/office/drawing/2014/main" id="{4310563D-2802-4AA6-9660-D808CA4AF278}"/>
            </a:ext>
          </a:extLst>
        </xdr:cNvPr>
        <xdr:cNvSpPr txBox="1"/>
      </xdr:nvSpPr>
      <xdr:spPr>
        <a:xfrm>
          <a:off x="10515600" y="11052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75709</xdr:rowOff>
    </xdr:from>
    <xdr:to>
      <xdr:col>55</xdr:col>
      <xdr:colOff>88900</xdr:colOff>
      <xdr:row>64</xdr:row>
      <xdr:rowOff>75709</xdr:rowOff>
    </xdr:to>
    <xdr:cxnSp macro="">
      <xdr:nvCxnSpPr>
        <xdr:cNvPr id="233" name="直線コネクタ 232">
          <a:extLst>
            <a:ext uri="{FF2B5EF4-FFF2-40B4-BE49-F238E27FC236}">
              <a16:creationId xmlns:a16="http://schemas.microsoft.com/office/drawing/2014/main" id="{90C74485-661E-44A3-918D-410B5FF901B2}"/>
            </a:ext>
          </a:extLst>
        </xdr:cNvPr>
        <xdr:cNvCxnSpPr/>
      </xdr:nvCxnSpPr>
      <xdr:spPr>
        <a:xfrm>
          <a:off x="10388600" y="11048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104420</xdr:rowOff>
    </xdr:from>
    <xdr:ext cx="754822" cy="259045"/>
    <xdr:sp macro="" textlink="">
      <xdr:nvSpPr>
        <xdr:cNvPr id="234" name="【橋りょう・トンネル】&#10;一人当たり有形固定資産（償却資産）額最大値テキスト">
          <a:extLst>
            <a:ext uri="{FF2B5EF4-FFF2-40B4-BE49-F238E27FC236}">
              <a16:creationId xmlns:a16="http://schemas.microsoft.com/office/drawing/2014/main" id="{FA736B54-CD29-4195-8AAD-31874216726B}"/>
            </a:ext>
          </a:extLst>
        </xdr:cNvPr>
        <xdr:cNvSpPr txBox="1"/>
      </xdr:nvSpPr>
      <xdr:spPr>
        <a:xfrm>
          <a:off x="10515600" y="9534170"/>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16,929,876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157743</xdr:rowOff>
    </xdr:from>
    <xdr:to>
      <xdr:col>55</xdr:col>
      <xdr:colOff>88900</xdr:colOff>
      <xdr:row>56</xdr:row>
      <xdr:rowOff>157743</xdr:rowOff>
    </xdr:to>
    <xdr:cxnSp macro="">
      <xdr:nvCxnSpPr>
        <xdr:cNvPr id="235" name="直線コネクタ 234">
          <a:extLst>
            <a:ext uri="{FF2B5EF4-FFF2-40B4-BE49-F238E27FC236}">
              <a16:creationId xmlns:a16="http://schemas.microsoft.com/office/drawing/2014/main" id="{0452214C-3D49-4A41-952F-B4088EDDB6A8}"/>
            </a:ext>
          </a:extLst>
        </xdr:cNvPr>
        <xdr:cNvCxnSpPr/>
      </xdr:nvCxnSpPr>
      <xdr:spPr>
        <a:xfrm>
          <a:off x="10388600" y="9758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121184</xdr:rowOff>
    </xdr:from>
    <xdr:ext cx="690189" cy="259045"/>
    <xdr:sp macro="" textlink="">
      <xdr:nvSpPr>
        <xdr:cNvPr id="236" name="【橋りょう・トンネル】&#10;一人当たり有形固定資産（償却資産）額平均値テキスト">
          <a:extLst>
            <a:ext uri="{FF2B5EF4-FFF2-40B4-BE49-F238E27FC236}">
              <a16:creationId xmlns:a16="http://schemas.microsoft.com/office/drawing/2014/main" id="{DA550F44-2B51-4AF4-8684-D7E8C7873C9D}"/>
            </a:ext>
          </a:extLst>
        </xdr:cNvPr>
        <xdr:cNvSpPr txBox="1"/>
      </xdr:nvSpPr>
      <xdr:spPr>
        <a:xfrm>
          <a:off x="10515600" y="10751084"/>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1,293,214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98307</xdr:rowOff>
    </xdr:from>
    <xdr:to>
      <xdr:col>55</xdr:col>
      <xdr:colOff>50800</xdr:colOff>
      <xdr:row>64</xdr:row>
      <xdr:rowOff>28457</xdr:rowOff>
    </xdr:to>
    <xdr:sp macro="" textlink="">
      <xdr:nvSpPr>
        <xdr:cNvPr id="237" name="フローチャート: 判断 236">
          <a:extLst>
            <a:ext uri="{FF2B5EF4-FFF2-40B4-BE49-F238E27FC236}">
              <a16:creationId xmlns:a16="http://schemas.microsoft.com/office/drawing/2014/main" id="{E63AF6AB-99B2-463A-81C3-9F6677351521}"/>
            </a:ext>
          </a:extLst>
        </xdr:cNvPr>
        <xdr:cNvSpPr/>
      </xdr:nvSpPr>
      <xdr:spPr>
        <a:xfrm>
          <a:off x="10426700" y="10899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115685</xdr:rowOff>
    </xdr:from>
    <xdr:to>
      <xdr:col>50</xdr:col>
      <xdr:colOff>165100</xdr:colOff>
      <xdr:row>64</xdr:row>
      <xdr:rowOff>45835</xdr:rowOff>
    </xdr:to>
    <xdr:sp macro="" textlink="">
      <xdr:nvSpPr>
        <xdr:cNvPr id="238" name="フローチャート: 判断 237">
          <a:extLst>
            <a:ext uri="{FF2B5EF4-FFF2-40B4-BE49-F238E27FC236}">
              <a16:creationId xmlns:a16="http://schemas.microsoft.com/office/drawing/2014/main" id="{F725EF6F-D509-467D-9211-69FB023B4B6E}"/>
            </a:ext>
          </a:extLst>
        </xdr:cNvPr>
        <xdr:cNvSpPr/>
      </xdr:nvSpPr>
      <xdr:spPr>
        <a:xfrm>
          <a:off x="9588500" y="10917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119294</xdr:rowOff>
    </xdr:from>
    <xdr:to>
      <xdr:col>46</xdr:col>
      <xdr:colOff>38100</xdr:colOff>
      <xdr:row>64</xdr:row>
      <xdr:rowOff>49444</xdr:rowOff>
    </xdr:to>
    <xdr:sp macro="" textlink="">
      <xdr:nvSpPr>
        <xdr:cNvPr id="239" name="フローチャート: 判断 238">
          <a:extLst>
            <a:ext uri="{FF2B5EF4-FFF2-40B4-BE49-F238E27FC236}">
              <a16:creationId xmlns:a16="http://schemas.microsoft.com/office/drawing/2014/main" id="{88B749B4-69BB-47A2-9FEA-8F4F17A812B3}"/>
            </a:ext>
          </a:extLst>
        </xdr:cNvPr>
        <xdr:cNvSpPr/>
      </xdr:nvSpPr>
      <xdr:spPr>
        <a:xfrm>
          <a:off x="8699500" y="1092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117803</xdr:rowOff>
    </xdr:from>
    <xdr:to>
      <xdr:col>41</xdr:col>
      <xdr:colOff>101600</xdr:colOff>
      <xdr:row>64</xdr:row>
      <xdr:rowOff>47953</xdr:rowOff>
    </xdr:to>
    <xdr:sp macro="" textlink="">
      <xdr:nvSpPr>
        <xdr:cNvPr id="240" name="フローチャート: 判断 239">
          <a:extLst>
            <a:ext uri="{FF2B5EF4-FFF2-40B4-BE49-F238E27FC236}">
              <a16:creationId xmlns:a16="http://schemas.microsoft.com/office/drawing/2014/main" id="{31081558-5F27-40C8-A6C5-8356765730DA}"/>
            </a:ext>
          </a:extLst>
        </xdr:cNvPr>
        <xdr:cNvSpPr/>
      </xdr:nvSpPr>
      <xdr:spPr>
        <a:xfrm>
          <a:off x="7810500" y="10919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127574</xdr:rowOff>
    </xdr:from>
    <xdr:to>
      <xdr:col>36</xdr:col>
      <xdr:colOff>165100</xdr:colOff>
      <xdr:row>64</xdr:row>
      <xdr:rowOff>57724</xdr:rowOff>
    </xdr:to>
    <xdr:sp macro="" textlink="">
      <xdr:nvSpPr>
        <xdr:cNvPr id="241" name="フローチャート: 判断 240">
          <a:extLst>
            <a:ext uri="{FF2B5EF4-FFF2-40B4-BE49-F238E27FC236}">
              <a16:creationId xmlns:a16="http://schemas.microsoft.com/office/drawing/2014/main" id="{3EE3F881-15D1-4488-AEBA-D35BD6E3949A}"/>
            </a:ext>
          </a:extLst>
        </xdr:cNvPr>
        <xdr:cNvSpPr/>
      </xdr:nvSpPr>
      <xdr:spPr>
        <a:xfrm>
          <a:off x="6921500" y="10928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7E1C9517-8515-464E-865E-E0C0AF251013}"/>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2DBB1CF-FCBE-4D8C-A660-56A91472015E}"/>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8170E2E6-AF11-4091-BB76-400978196459}"/>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1AC2DB15-7A55-4304-90E9-F3ECF069988A}"/>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6" name="テキスト ボックス 245">
          <a:extLst>
            <a:ext uri="{FF2B5EF4-FFF2-40B4-BE49-F238E27FC236}">
              <a16:creationId xmlns:a16="http://schemas.microsoft.com/office/drawing/2014/main" id="{530A34FC-226A-46A8-82DD-1311BBC24359}"/>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129323</xdr:rowOff>
    </xdr:from>
    <xdr:to>
      <xdr:col>55</xdr:col>
      <xdr:colOff>50800</xdr:colOff>
      <xdr:row>64</xdr:row>
      <xdr:rowOff>59473</xdr:rowOff>
    </xdr:to>
    <xdr:sp macro="" textlink="">
      <xdr:nvSpPr>
        <xdr:cNvPr id="247" name="楕円 246">
          <a:extLst>
            <a:ext uri="{FF2B5EF4-FFF2-40B4-BE49-F238E27FC236}">
              <a16:creationId xmlns:a16="http://schemas.microsoft.com/office/drawing/2014/main" id="{E214A5E0-35D9-474A-BEA5-6ECBB47C89EA}"/>
            </a:ext>
          </a:extLst>
        </xdr:cNvPr>
        <xdr:cNvSpPr/>
      </xdr:nvSpPr>
      <xdr:spPr>
        <a:xfrm>
          <a:off x="10426700" y="10930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76734</xdr:rowOff>
    </xdr:from>
    <xdr:ext cx="599010" cy="259045"/>
    <xdr:sp macro="" textlink="">
      <xdr:nvSpPr>
        <xdr:cNvPr id="248" name="【橋りょう・トンネル】&#10;一人当たり有形固定資産（償却資産）額該当値テキスト">
          <a:extLst>
            <a:ext uri="{FF2B5EF4-FFF2-40B4-BE49-F238E27FC236}">
              <a16:creationId xmlns:a16="http://schemas.microsoft.com/office/drawing/2014/main" id="{EDAFC591-181F-4AFA-BEB7-4301FCDC3F2E}"/>
            </a:ext>
          </a:extLst>
        </xdr:cNvPr>
        <xdr:cNvSpPr txBox="1"/>
      </xdr:nvSpPr>
      <xdr:spPr>
        <a:xfrm>
          <a:off x="10515600" y="10878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130499</xdr:rowOff>
    </xdr:from>
    <xdr:to>
      <xdr:col>50</xdr:col>
      <xdr:colOff>165100</xdr:colOff>
      <xdr:row>64</xdr:row>
      <xdr:rowOff>60649</xdr:rowOff>
    </xdr:to>
    <xdr:sp macro="" textlink="">
      <xdr:nvSpPr>
        <xdr:cNvPr id="249" name="楕円 248">
          <a:extLst>
            <a:ext uri="{FF2B5EF4-FFF2-40B4-BE49-F238E27FC236}">
              <a16:creationId xmlns:a16="http://schemas.microsoft.com/office/drawing/2014/main" id="{399CE709-2667-419C-9C14-6E82B1DC71E5}"/>
            </a:ext>
          </a:extLst>
        </xdr:cNvPr>
        <xdr:cNvSpPr/>
      </xdr:nvSpPr>
      <xdr:spPr>
        <a:xfrm>
          <a:off x="9588500" y="10931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8673</xdr:rowOff>
    </xdr:from>
    <xdr:to>
      <xdr:col>55</xdr:col>
      <xdr:colOff>0</xdr:colOff>
      <xdr:row>64</xdr:row>
      <xdr:rowOff>9849</xdr:rowOff>
    </xdr:to>
    <xdr:cxnSp macro="">
      <xdr:nvCxnSpPr>
        <xdr:cNvPr id="250" name="直線コネクタ 249">
          <a:extLst>
            <a:ext uri="{FF2B5EF4-FFF2-40B4-BE49-F238E27FC236}">
              <a16:creationId xmlns:a16="http://schemas.microsoft.com/office/drawing/2014/main" id="{4AFB940D-8D00-4532-BE97-2E5CCC3EFDED}"/>
            </a:ext>
          </a:extLst>
        </xdr:cNvPr>
        <xdr:cNvCxnSpPr/>
      </xdr:nvCxnSpPr>
      <xdr:spPr>
        <a:xfrm flipV="1">
          <a:off x="9639300" y="10981473"/>
          <a:ext cx="838200" cy="1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131658</xdr:rowOff>
    </xdr:from>
    <xdr:to>
      <xdr:col>46</xdr:col>
      <xdr:colOff>38100</xdr:colOff>
      <xdr:row>64</xdr:row>
      <xdr:rowOff>61808</xdr:rowOff>
    </xdr:to>
    <xdr:sp macro="" textlink="">
      <xdr:nvSpPr>
        <xdr:cNvPr id="251" name="楕円 250">
          <a:extLst>
            <a:ext uri="{FF2B5EF4-FFF2-40B4-BE49-F238E27FC236}">
              <a16:creationId xmlns:a16="http://schemas.microsoft.com/office/drawing/2014/main" id="{7590C4AE-C64C-47BA-BF7E-E58A8BAED266}"/>
            </a:ext>
          </a:extLst>
        </xdr:cNvPr>
        <xdr:cNvSpPr/>
      </xdr:nvSpPr>
      <xdr:spPr>
        <a:xfrm>
          <a:off x="8699500" y="10933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9849</xdr:rowOff>
    </xdr:from>
    <xdr:to>
      <xdr:col>50</xdr:col>
      <xdr:colOff>114300</xdr:colOff>
      <xdr:row>64</xdr:row>
      <xdr:rowOff>11008</xdr:rowOff>
    </xdr:to>
    <xdr:cxnSp macro="">
      <xdr:nvCxnSpPr>
        <xdr:cNvPr id="252" name="直線コネクタ 251">
          <a:extLst>
            <a:ext uri="{FF2B5EF4-FFF2-40B4-BE49-F238E27FC236}">
              <a16:creationId xmlns:a16="http://schemas.microsoft.com/office/drawing/2014/main" id="{457026E8-ECFB-4383-8EA4-14B297BBB928}"/>
            </a:ext>
          </a:extLst>
        </xdr:cNvPr>
        <xdr:cNvCxnSpPr/>
      </xdr:nvCxnSpPr>
      <xdr:spPr>
        <a:xfrm flipV="1">
          <a:off x="8750300" y="10982649"/>
          <a:ext cx="889000" cy="1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132639</xdr:rowOff>
    </xdr:from>
    <xdr:to>
      <xdr:col>41</xdr:col>
      <xdr:colOff>101600</xdr:colOff>
      <xdr:row>64</xdr:row>
      <xdr:rowOff>62789</xdr:rowOff>
    </xdr:to>
    <xdr:sp macro="" textlink="">
      <xdr:nvSpPr>
        <xdr:cNvPr id="253" name="楕円 252">
          <a:extLst>
            <a:ext uri="{FF2B5EF4-FFF2-40B4-BE49-F238E27FC236}">
              <a16:creationId xmlns:a16="http://schemas.microsoft.com/office/drawing/2014/main" id="{FBB4A5CA-6FDA-41E6-984B-B03FF94FDB66}"/>
            </a:ext>
          </a:extLst>
        </xdr:cNvPr>
        <xdr:cNvSpPr/>
      </xdr:nvSpPr>
      <xdr:spPr>
        <a:xfrm>
          <a:off x="7810500" y="10933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11008</xdr:rowOff>
    </xdr:from>
    <xdr:to>
      <xdr:col>45</xdr:col>
      <xdr:colOff>177800</xdr:colOff>
      <xdr:row>64</xdr:row>
      <xdr:rowOff>11989</xdr:rowOff>
    </xdr:to>
    <xdr:cxnSp macro="">
      <xdr:nvCxnSpPr>
        <xdr:cNvPr id="254" name="直線コネクタ 253">
          <a:extLst>
            <a:ext uri="{FF2B5EF4-FFF2-40B4-BE49-F238E27FC236}">
              <a16:creationId xmlns:a16="http://schemas.microsoft.com/office/drawing/2014/main" id="{AF7F3928-1349-428C-855A-8DE38307A934}"/>
            </a:ext>
          </a:extLst>
        </xdr:cNvPr>
        <xdr:cNvCxnSpPr/>
      </xdr:nvCxnSpPr>
      <xdr:spPr>
        <a:xfrm flipV="1">
          <a:off x="7861300" y="10983808"/>
          <a:ext cx="889000" cy="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133367</xdr:rowOff>
    </xdr:from>
    <xdr:to>
      <xdr:col>36</xdr:col>
      <xdr:colOff>165100</xdr:colOff>
      <xdr:row>64</xdr:row>
      <xdr:rowOff>63517</xdr:rowOff>
    </xdr:to>
    <xdr:sp macro="" textlink="">
      <xdr:nvSpPr>
        <xdr:cNvPr id="255" name="楕円 254">
          <a:extLst>
            <a:ext uri="{FF2B5EF4-FFF2-40B4-BE49-F238E27FC236}">
              <a16:creationId xmlns:a16="http://schemas.microsoft.com/office/drawing/2014/main" id="{E4E826E2-A8BA-42D7-922D-FA8E7E2702A6}"/>
            </a:ext>
          </a:extLst>
        </xdr:cNvPr>
        <xdr:cNvSpPr/>
      </xdr:nvSpPr>
      <xdr:spPr>
        <a:xfrm>
          <a:off x="6921500" y="10934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11989</xdr:rowOff>
    </xdr:from>
    <xdr:to>
      <xdr:col>41</xdr:col>
      <xdr:colOff>50800</xdr:colOff>
      <xdr:row>64</xdr:row>
      <xdr:rowOff>12717</xdr:rowOff>
    </xdr:to>
    <xdr:cxnSp macro="">
      <xdr:nvCxnSpPr>
        <xdr:cNvPr id="256" name="直線コネクタ 255">
          <a:extLst>
            <a:ext uri="{FF2B5EF4-FFF2-40B4-BE49-F238E27FC236}">
              <a16:creationId xmlns:a16="http://schemas.microsoft.com/office/drawing/2014/main" id="{DF2FF169-DA52-4F64-8376-F58722612045}"/>
            </a:ext>
          </a:extLst>
        </xdr:cNvPr>
        <xdr:cNvCxnSpPr/>
      </xdr:nvCxnSpPr>
      <xdr:spPr>
        <a:xfrm flipV="1">
          <a:off x="6972300" y="10984789"/>
          <a:ext cx="889000" cy="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62362</xdr:rowOff>
    </xdr:from>
    <xdr:ext cx="690189" cy="259045"/>
    <xdr:sp macro="" textlink="">
      <xdr:nvSpPr>
        <xdr:cNvPr id="257" name="n_1aveValue【橋りょう・トンネル】&#10;一人当たり有形固定資産（償却資産）額">
          <a:extLst>
            <a:ext uri="{FF2B5EF4-FFF2-40B4-BE49-F238E27FC236}">
              <a16:creationId xmlns:a16="http://schemas.microsoft.com/office/drawing/2014/main" id="{00E7CEE9-1FED-4B50-AA3A-E175CBD7C7ED}"/>
            </a:ext>
          </a:extLst>
        </xdr:cNvPr>
        <xdr:cNvSpPr txBox="1"/>
      </xdr:nvSpPr>
      <xdr:spPr>
        <a:xfrm>
          <a:off x="9281505" y="106922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65971</xdr:rowOff>
    </xdr:from>
    <xdr:ext cx="690189" cy="259045"/>
    <xdr:sp macro="" textlink="">
      <xdr:nvSpPr>
        <xdr:cNvPr id="258" name="n_2aveValue【橋りょう・トンネル】&#10;一人当たり有形固定資産（償却資産）額">
          <a:extLst>
            <a:ext uri="{FF2B5EF4-FFF2-40B4-BE49-F238E27FC236}">
              <a16:creationId xmlns:a16="http://schemas.microsoft.com/office/drawing/2014/main" id="{C0D1E8BE-3F63-4DBB-9166-474CAF329A04}"/>
            </a:ext>
          </a:extLst>
        </xdr:cNvPr>
        <xdr:cNvSpPr txBox="1"/>
      </xdr:nvSpPr>
      <xdr:spPr>
        <a:xfrm>
          <a:off x="8405205" y="106958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64480</xdr:rowOff>
    </xdr:from>
    <xdr:ext cx="690189" cy="259045"/>
    <xdr:sp macro="" textlink="">
      <xdr:nvSpPr>
        <xdr:cNvPr id="259" name="n_3aveValue【橋りょう・トンネル】&#10;一人当たり有形固定資産（償却資産）額">
          <a:extLst>
            <a:ext uri="{FF2B5EF4-FFF2-40B4-BE49-F238E27FC236}">
              <a16:creationId xmlns:a16="http://schemas.microsoft.com/office/drawing/2014/main" id="{5D8B6D49-F95A-489E-B7B7-1DBF2ED8346F}"/>
            </a:ext>
          </a:extLst>
        </xdr:cNvPr>
        <xdr:cNvSpPr txBox="1"/>
      </xdr:nvSpPr>
      <xdr:spPr>
        <a:xfrm>
          <a:off x="7516205" y="106943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74251</xdr:rowOff>
    </xdr:from>
    <xdr:ext cx="599010" cy="259045"/>
    <xdr:sp macro="" textlink="">
      <xdr:nvSpPr>
        <xdr:cNvPr id="260" name="n_4aveValue【橋りょう・トンネル】&#10;一人当たり有形固定資産（償却資産）額">
          <a:extLst>
            <a:ext uri="{FF2B5EF4-FFF2-40B4-BE49-F238E27FC236}">
              <a16:creationId xmlns:a16="http://schemas.microsoft.com/office/drawing/2014/main" id="{46078058-27D8-45F2-886A-5E0E7BF99E49}"/>
            </a:ext>
          </a:extLst>
        </xdr:cNvPr>
        <xdr:cNvSpPr txBox="1"/>
      </xdr:nvSpPr>
      <xdr:spPr>
        <a:xfrm>
          <a:off x="6672795" y="107041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64</xdr:row>
      <xdr:rowOff>51776</xdr:rowOff>
    </xdr:from>
    <xdr:ext cx="599010" cy="259045"/>
    <xdr:sp macro="" textlink="">
      <xdr:nvSpPr>
        <xdr:cNvPr id="261" name="n_1mainValue【橋りょう・トンネル】&#10;一人当たり有形固定資産（償却資産）額">
          <a:extLst>
            <a:ext uri="{FF2B5EF4-FFF2-40B4-BE49-F238E27FC236}">
              <a16:creationId xmlns:a16="http://schemas.microsoft.com/office/drawing/2014/main" id="{CD881FAD-5D84-4B66-A19A-B4DE96B5FA8C}"/>
            </a:ext>
          </a:extLst>
        </xdr:cNvPr>
        <xdr:cNvSpPr txBox="1"/>
      </xdr:nvSpPr>
      <xdr:spPr>
        <a:xfrm>
          <a:off x="9327095" y="11024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52935</xdr:rowOff>
    </xdr:from>
    <xdr:ext cx="599010" cy="259045"/>
    <xdr:sp macro="" textlink="">
      <xdr:nvSpPr>
        <xdr:cNvPr id="262" name="n_2mainValue【橋りょう・トンネル】&#10;一人当たり有形固定資産（償却資産）額">
          <a:extLst>
            <a:ext uri="{FF2B5EF4-FFF2-40B4-BE49-F238E27FC236}">
              <a16:creationId xmlns:a16="http://schemas.microsoft.com/office/drawing/2014/main" id="{122C6294-99C1-474A-8BD6-63D5334CB5EB}"/>
            </a:ext>
          </a:extLst>
        </xdr:cNvPr>
        <xdr:cNvSpPr txBox="1"/>
      </xdr:nvSpPr>
      <xdr:spPr>
        <a:xfrm>
          <a:off x="8450795" y="11025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53916</xdr:rowOff>
    </xdr:from>
    <xdr:ext cx="599010" cy="259045"/>
    <xdr:sp macro="" textlink="">
      <xdr:nvSpPr>
        <xdr:cNvPr id="263" name="n_3mainValue【橋りょう・トンネル】&#10;一人当たり有形固定資産（償却資産）額">
          <a:extLst>
            <a:ext uri="{FF2B5EF4-FFF2-40B4-BE49-F238E27FC236}">
              <a16:creationId xmlns:a16="http://schemas.microsoft.com/office/drawing/2014/main" id="{5287678F-F60E-4DD7-BEC6-9ACF16C6ECA0}"/>
            </a:ext>
          </a:extLst>
        </xdr:cNvPr>
        <xdr:cNvSpPr txBox="1"/>
      </xdr:nvSpPr>
      <xdr:spPr>
        <a:xfrm>
          <a:off x="7561795" y="11026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54644</xdr:rowOff>
    </xdr:from>
    <xdr:ext cx="599010" cy="259045"/>
    <xdr:sp macro="" textlink="">
      <xdr:nvSpPr>
        <xdr:cNvPr id="264" name="n_4mainValue【橋りょう・トンネル】&#10;一人当たり有形固定資産（償却資産）額">
          <a:extLst>
            <a:ext uri="{FF2B5EF4-FFF2-40B4-BE49-F238E27FC236}">
              <a16:creationId xmlns:a16="http://schemas.microsoft.com/office/drawing/2014/main" id="{F10842CE-9534-4AF0-A53D-5065994EC9EA}"/>
            </a:ext>
          </a:extLst>
        </xdr:cNvPr>
        <xdr:cNvSpPr txBox="1"/>
      </xdr:nvSpPr>
      <xdr:spPr>
        <a:xfrm>
          <a:off x="6672795" y="11027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5" name="正方形/長方形 264">
          <a:extLst>
            <a:ext uri="{FF2B5EF4-FFF2-40B4-BE49-F238E27FC236}">
              <a16:creationId xmlns:a16="http://schemas.microsoft.com/office/drawing/2014/main" id="{83B97AED-7B95-46B6-AE91-D4B6CCEC3CEC}"/>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6" name="正方形/長方形 265">
          <a:extLst>
            <a:ext uri="{FF2B5EF4-FFF2-40B4-BE49-F238E27FC236}">
              <a16:creationId xmlns:a16="http://schemas.microsoft.com/office/drawing/2014/main" id="{359BD689-67D3-4E54-BA2B-08740E02799A}"/>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7" name="正方形/長方形 266">
          <a:extLst>
            <a:ext uri="{FF2B5EF4-FFF2-40B4-BE49-F238E27FC236}">
              <a16:creationId xmlns:a16="http://schemas.microsoft.com/office/drawing/2014/main" id="{F75D61F8-EAC6-4437-A2B6-889FE62F5812}"/>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8" name="正方形/長方形 267">
          <a:extLst>
            <a:ext uri="{FF2B5EF4-FFF2-40B4-BE49-F238E27FC236}">
              <a16:creationId xmlns:a16="http://schemas.microsoft.com/office/drawing/2014/main" id="{63D0B796-419F-4098-9B70-F534C0175B7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9" name="正方形/長方形 268">
          <a:extLst>
            <a:ext uri="{FF2B5EF4-FFF2-40B4-BE49-F238E27FC236}">
              <a16:creationId xmlns:a16="http://schemas.microsoft.com/office/drawing/2014/main" id="{19740B2A-C1DE-41E3-97ED-ABE11F47E7EA}"/>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0" name="正方形/長方形 269">
          <a:extLst>
            <a:ext uri="{FF2B5EF4-FFF2-40B4-BE49-F238E27FC236}">
              <a16:creationId xmlns:a16="http://schemas.microsoft.com/office/drawing/2014/main" id="{61C129D4-3D11-4D8B-B3C6-312299BE6318}"/>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1" name="正方形/長方形 270">
          <a:extLst>
            <a:ext uri="{FF2B5EF4-FFF2-40B4-BE49-F238E27FC236}">
              <a16:creationId xmlns:a16="http://schemas.microsoft.com/office/drawing/2014/main" id="{A484E5DC-A623-4882-A17D-54323A5AA618}"/>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2" name="正方形/長方形 271">
          <a:extLst>
            <a:ext uri="{FF2B5EF4-FFF2-40B4-BE49-F238E27FC236}">
              <a16:creationId xmlns:a16="http://schemas.microsoft.com/office/drawing/2014/main" id="{71A5B35E-383B-4E84-94CA-A5EAA803C07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3" name="テキスト ボックス 272">
          <a:extLst>
            <a:ext uri="{FF2B5EF4-FFF2-40B4-BE49-F238E27FC236}">
              <a16:creationId xmlns:a16="http://schemas.microsoft.com/office/drawing/2014/main" id="{33BA5DDF-0675-45BA-B93D-789A2FA4FEB1}"/>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4" name="直線コネクタ 273">
          <a:extLst>
            <a:ext uri="{FF2B5EF4-FFF2-40B4-BE49-F238E27FC236}">
              <a16:creationId xmlns:a16="http://schemas.microsoft.com/office/drawing/2014/main" id="{61CAA8AE-9459-46CC-9D37-F391A23B898F}"/>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5" name="テキスト ボックス 274">
          <a:extLst>
            <a:ext uri="{FF2B5EF4-FFF2-40B4-BE49-F238E27FC236}">
              <a16:creationId xmlns:a16="http://schemas.microsoft.com/office/drawing/2014/main" id="{6842888F-DB09-489C-8A0D-FF33C106F338}"/>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6" name="直線コネクタ 275">
          <a:extLst>
            <a:ext uri="{FF2B5EF4-FFF2-40B4-BE49-F238E27FC236}">
              <a16:creationId xmlns:a16="http://schemas.microsoft.com/office/drawing/2014/main" id="{2BF2BDAF-52A5-4963-82C0-6C2899E548AF}"/>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7" name="テキスト ボックス 276">
          <a:extLst>
            <a:ext uri="{FF2B5EF4-FFF2-40B4-BE49-F238E27FC236}">
              <a16:creationId xmlns:a16="http://schemas.microsoft.com/office/drawing/2014/main" id="{73AAC230-4575-4DC2-B755-6F2DD4ABF534}"/>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8" name="直線コネクタ 277">
          <a:extLst>
            <a:ext uri="{FF2B5EF4-FFF2-40B4-BE49-F238E27FC236}">
              <a16:creationId xmlns:a16="http://schemas.microsoft.com/office/drawing/2014/main" id="{816188B9-CB21-43F2-8D97-2A04F12899C1}"/>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9" name="テキスト ボックス 278">
          <a:extLst>
            <a:ext uri="{FF2B5EF4-FFF2-40B4-BE49-F238E27FC236}">
              <a16:creationId xmlns:a16="http://schemas.microsoft.com/office/drawing/2014/main" id="{10EB2D28-708A-476A-88BC-5B9C0D2DCDA7}"/>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80" name="直線コネクタ 279">
          <a:extLst>
            <a:ext uri="{FF2B5EF4-FFF2-40B4-BE49-F238E27FC236}">
              <a16:creationId xmlns:a16="http://schemas.microsoft.com/office/drawing/2014/main" id="{9692FA15-689C-4576-AD70-81D70C2ACB7A}"/>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1" name="テキスト ボックス 280">
          <a:extLst>
            <a:ext uri="{FF2B5EF4-FFF2-40B4-BE49-F238E27FC236}">
              <a16:creationId xmlns:a16="http://schemas.microsoft.com/office/drawing/2014/main" id="{F4380C59-D7CF-485D-A798-C1AA4416F349}"/>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2" name="直線コネクタ 281">
          <a:extLst>
            <a:ext uri="{FF2B5EF4-FFF2-40B4-BE49-F238E27FC236}">
              <a16:creationId xmlns:a16="http://schemas.microsoft.com/office/drawing/2014/main" id="{98A6AA9E-3AE4-4745-9FCB-2073461AC274}"/>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3" name="テキスト ボックス 282">
          <a:extLst>
            <a:ext uri="{FF2B5EF4-FFF2-40B4-BE49-F238E27FC236}">
              <a16:creationId xmlns:a16="http://schemas.microsoft.com/office/drawing/2014/main" id="{04774541-95AE-41F6-9777-D3DB5B2DCE2C}"/>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4" name="直線コネクタ 283">
          <a:extLst>
            <a:ext uri="{FF2B5EF4-FFF2-40B4-BE49-F238E27FC236}">
              <a16:creationId xmlns:a16="http://schemas.microsoft.com/office/drawing/2014/main" id="{DA4486DB-E6D2-4F18-A3FE-FDA80FD9247D}"/>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5" name="テキスト ボックス 284">
          <a:extLst>
            <a:ext uri="{FF2B5EF4-FFF2-40B4-BE49-F238E27FC236}">
              <a16:creationId xmlns:a16="http://schemas.microsoft.com/office/drawing/2014/main" id="{F9B8ED31-CA4E-4497-A2CC-E376AD2A3F1A}"/>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E08A6D49-DE1A-47C2-9115-B0A9F22CD838}"/>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7" name="テキスト ボックス 286">
          <a:extLst>
            <a:ext uri="{FF2B5EF4-FFF2-40B4-BE49-F238E27FC236}">
              <a16:creationId xmlns:a16="http://schemas.microsoft.com/office/drawing/2014/main" id="{242EE9B5-9D2E-4D2D-B190-1BA5324B33EE}"/>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a:extLst>
            <a:ext uri="{FF2B5EF4-FFF2-40B4-BE49-F238E27FC236}">
              <a16:creationId xmlns:a16="http://schemas.microsoft.com/office/drawing/2014/main" id="{5B719346-F39B-44F7-ACD5-D5A47F5A88E2}"/>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146686</xdr:rowOff>
    </xdr:from>
    <xdr:to>
      <xdr:col>24</xdr:col>
      <xdr:colOff>62865</xdr:colOff>
      <xdr:row>86</xdr:row>
      <xdr:rowOff>114300</xdr:rowOff>
    </xdr:to>
    <xdr:cxnSp macro="">
      <xdr:nvCxnSpPr>
        <xdr:cNvPr id="289" name="直線コネクタ 288">
          <a:extLst>
            <a:ext uri="{FF2B5EF4-FFF2-40B4-BE49-F238E27FC236}">
              <a16:creationId xmlns:a16="http://schemas.microsoft.com/office/drawing/2014/main" id="{4ECDE993-8C38-4864-8A5C-62897070C6FA}"/>
            </a:ext>
          </a:extLst>
        </xdr:cNvPr>
        <xdr:cNvCxnSpPr/>
      </xdr:nvCxnSpPr>
      <xdr:spPr>
        <a:xfrm flipV="1">
          <a:off x="4634865" y="13348336"/>
          <a:ext cx="0" cy="1510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90" name="【公営住宅】&#10;有形固定資産減価償却率最小値テキスト">
          <a:extLst>
            <a:ext uri="{FF2B5EF4-FFF2-40B4-BE49-F238E27FC236}">
              <a16:creationId xmlns:a16="http://schemas.microsoft.com/office/drawing/2014/main" id="{4127E539-8DF4-4953-A872-33A4FCFED0D9}"/>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1" name="直線コネクタ 290">
          <a:extLst>
            <a:ext uri="{FF2B5EF4-FFF2-40B4-BE49-F238E27FC236}">
              <a16:creationId xmlns:a16="http://schemas.microsoft.com/office/drawing/2014/main" id="{383D81C6-22E0-4A2D-87D7-30C8482E8871}"/>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93363</xdr:rowOff>
    </xdr:from>
    <xdr:ext cx="405111" cy="259045"/>
    <xdr:sp macro="" textlink="">
      <xdr:nvSpPr>
        <xdr:cNvPr id="292" name="【公営住宅】&#10;有形固定資産減価償却率最大値テキスト">
          <a:extLst>
            <a:ext uri="{FF2B5EF4-FFF2-40B4-BE49-F238E27FC236}">
              <a16:creationId xmlns:a16="http://schemas.microsoft.com/office/drawing/2014/main" id="{BC7E83D2-92C0-415E-BABA-9D6BAB471D38}"/>
            </a:ext>
          </a:extLst>
        </xdr:cNvPr>
        <xdr:cNvSpPr txBox="1"/>
      </xdr:nvSpPr>
      <xdr:spPr>
        <a:xfrm>
          <a:off x="4673600" y="13123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146686</xdr:rowOff>
    </xdr:from>
    <xdr:to>
      <xdr:col>24</xdr:col>
      <xdr:colOff>152400</xdr:colOff>
      <xdr:row>77</xdr:row>
      <xdr:rowOff>146686</xdr:rowOff>
    </xdr:to>
    <xdr:cxnSp macro="">
      <xdr:nvCxnSpPr>
        <xdr:cNvPr id="293" name="直線コネクタ 292">
          <a:extLst>
            <a:ext uri="{FF2B5EF4-FFF2-40B4-BE49-F238E27FC236}">
              <a16:creationId xmlns:a16="http://schemas.microsoft.com/office/drawing/2014/main" id="{88AD2E48-3E65-4507-9D00-578F9D3FCCF7}"/>
            </a:ext>
          </a:extLst>
        </xdr:cNvPr>
        <xdr:cNvCxnSpPr/>
      </xdr:nvCxnSpPr>
      <xdr:spPr>
        <a:xfrm>
          <a:off x="4546600" y="13348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102888</xdr:rowOff>
    </xdr:from>
    <xdr:ext cx="405111" cy="259045"/>
    <xdr:sp macro="" textlink="">
      <xdr:nvSpPr>
        <xdr:cNvPr id="294" name="【公営住宅】&#10;有形固定資産減価償却率平均値テキスト">
          <a:extLst>
            <a:ext uri="{FF2B5EF4-FFF2-40B4-BE49-F238E27FC236}">
              <a16:creationId xmlns:a16="http://schemas.microsoft.com/office/drawing/2014/main" id="{BCE69C84-A15A-442E-8003-88150E71C06A}"/>
            </a:ext>
          </a:extLst>
        </xdr:cNvPr>
        <xdr:cNvSpPr txBox="1"/>
      </xdr:nvSpPr>
      <xdr:spPr>
        <a:xfrm>
          <a:off x="4673600" y="139903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124461</xdr:rowOff>
    </xdr:from>
    <xdr:to>
      <xdr:col>24</xdr:col>
      <xdr:colOff>114300</xdr:colOff>
      <xdr:row>82</xdr:row>
      <xdr:rowOff>54611</xdr:rowOff>
    </xdr:to>
    <xdr:sp macro="" textlink="">
      <xdr:nvSpPr>
        <xdr:cNvPr id="295" name="フローチャート: 判断 294">
          <a:extLst>
            <a:ext uri="{FF2B5EF4-FFF2-40B4-BE49-F238E27FC236}">
              <a16:creationId xmlns:a16="http://schemas.microsoft.com/office/drawing/2014/main" id="{A3DE36D9-9F8D-47ED-9478-BBA42ED0FA78}"/>
            </a:ext>
          </a:extLst>
        </xdr:cNvPr>
        <xdr:cNvSpPr/>
      </xdr:nvSpPr>
      <xdr:spPr>
        <a:xfrm>
          <a:off x="4584700" y="1401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151130</xdr:rowOff>
    </xdr:from>
    <xdr:to>
      <xdr:col>20</xdr:col>
      <xdr:colOff>38100</xdr:colOff>
      <xdr:row>82</xdr:row>
      <xdr:rowOff>81280</xdr:rowOff>
    </xdr:to>
    <xdr:sp macro="" textlink="">
      <xdr:nvSpPr>
        <xdr:cNvPr id="296" name="フローチャート: 判断 295">
          <a:extLst>
            <a:ext uri="{FF2B5EF4-FFF2-40B4-BE49-F238E27FC236}">
              <a16:creationId xmlns:a16="http://schemas.microsoft.com/office/drawing/2014/main" id="{BBB1B2F8-A770-4682-BAD3-DA46B8EB7762}"/>
            </a:ext>
          </a:extLst>
        </xdr:cNvPr>
        <xdr:cNvSpPr/>
      </xdr:nvSpPr>
      <xdr:spPr>
        <a:xfrm>
          <a:off x="3746500" y="1403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126364</xdr:rowOff>
    </xdr:from>
    <xdr:to>
      <xdr:col>15</xdr:col>
      <xdr:colOff>101600</xdr:colOff>
      <xdr:row>82</xdr:row>
      <xdr:rowOff>56514</xdr:rowOff>
    </xdr:to>
    <xdr:sp macro="" textlink="">
      <xdr:nvSpPr>
        <xdr:cNvPr id="297" name="フローチャート: 判断 296">
          <a:extLst>
            <a:ext uri="{FF2B5EF4-FFF2-40B4-BE49-F238E27FC236}">
              <a16:creationId xmlns:a16="http://schemas.microsoft.com/office/drawing/2014/main" id="{7C42FAEE-ABDF-448B-A36C-2989D8DD0AF6}"/>
            </a:ext>
          </a:extLst>
        </xdr:cNvPr>
        <xdr:cNvSpPr/>
      </xdr:nvSpPr>
      <xdr:spPr>
        <a:xfrm>
          <a:off x="2857500" y="1401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86361</xdr:rowOff>
    </xdr:from>
    <xdr:to>
      <xdr:col>10</xdr:col>
      <xdr:colOff>165100</xdr:colOff>
      <xdr:row>82</xdr:row>
      <xdr:rowOff>16511</xdr:rowOff>
    </xdr:to>
    <xdr:sp macro="" textlink="">
      <xdr:nvSpPr>
        <xdr:cNvPr id="298" name="フローチャート: 判断 297">
          <a:extLst>
            <a:ext uri="{FF2B5EF4-FFF2-40B4-BE49-F238E27FC236}">
              <a16:creationId xmlns:a16="http://schemas.microsoft.com/office/drawing/2014/main" id="{CB02B95E-3612-4E43-8AD5-F87836AAAAE8}"/>
            </a:ext>
          </a:extLst>
        </xdr:cNvPr>
        <xdr:cNvSpPr/>
      </xdr:nvSpPr>
      <xdr:spPr>
        <a:xfrm>
          <a:off x="1968500" y="1397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73025</xdr:rowOff>
    </xdr:from>
    <xdr:to>
      <xdr:col>6</xdr:col>
      <xdr:colOff>38100</xdr:colOff>
      <xdr:row>82</xdr:row>
      <xdr:rowOff>3175</xdr:rowOff>
    </xdr:to>
    <xdr:sp macro="" textlink="">
      <xdr:nvSpPr>
        <xdr:cNvPr id="299" name="フローチャート: 判断 298">
          <a:extLst>
            <a:ext uri="{FF2B5EF4-FFF2-40B4-BE49-F238E27FC236}">
              <a16:creationId xmlns:a16="http://schemas.microsoft.com/office/drawing/2014/main" id="{5C36957B-C4E3-4D42-9186-AD4E88C6AB75}"/>
            </a:ext>
          </a:extLst>
        </xdr:cNvPr>
        <xdr:cNvSpPr/>
      </xdr:nvSpPr>
      <xdr:spPr>
        <a:xfrm>
          <a:off x="1079500" y="1396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59B7A1F4-5F5A-42B9-A188-2A6783B9FB99}"/>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937B764C-CD98-4440-B08A-47DAB339ABCB}"/>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94DED876-B587-4951-88A6-4BF082E0B28A}"/>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9A92D9F0-8447-43AD-993F-C647AB3BCD21}"/>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F283D893-D31B-4408-9DD2-DAFCBE0C217F}"/>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80645</xdr:rowOff>
    </xdr:from>
    <xdr:to>
      <xdr:col>24</xdr:col>
      <xdr:colOff>114300</xdr:colOff>
      <xdr:row>81</xdr:row>
      <xdr:rowOff>10795</xdr:rowOff>
    </xdr:to>
    <xdr:sp macro="" textlink="">
      <xdr:nvSpPr>
        <xdr:cNvPr id="305" name="楕円 304">
          <a:extLst>
            <a:ext uri="{FF2B5EF4-FFF2-40B4-BE49-F238E27FC236}">
              <a16:creationId xmlns:a16="http://schemas.microsoft.com/office/drawing/2014/main" id="{E8D11DB3-738D-431B-A43E-0B4BDE7BBD15}"/>
            </a:ext>
          </a:extLst>
        </xdr:cNvPr>
        <xdr:cNvSpPr/>
      </xdr:nvSpPr>
      <xdr:spPr>
        <a:xfrm>
          <a:off x="4584700" y="13796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103522</xdr:rowOff>
    </xdr:from>
    <xdr:ext cx="405111" cy="259045"/>
    <xdr:sp macro="" textlink="">
      <xdr:nvSpPr>
        <xdr:cNvPr id="306" name="【公営住宅】&#10;有形固定資産減価償却率該当値テキスト">
          <a:extLst>
            <a:ext uri="{FF2B5EF4-FFF2-40B4-BE49-F238E27FC236}">
              <a16:creationId xmlns:a16="http://schemas.microsoft.com/office/drawing/2014/main" id="{2365F16E-FBA7-4C49-BEC2-7411CA168BC8}"/>
            </a:ext>
          </a:extLst>
        </xdr:cNvPr>
        <xdr:cNvSpPr txBox="1"/>
      </xdr:nvSpPr>
      <xdr:spPr>
        <a:xfrm>
          <a:off x="4673600" y="13648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63500</xdr:rowOff>
    </xdr:from>
    <xdr:to>
      <xdr:col>20</xdr:col>
      <xdr:colOff>38100</xdr:colOff>
      <xdr:row>80</xdr:row>
      <xdr:rowOff>165100</xdr:rowOff>
    </xdr:to>
    <xdr:sp macro="" textlink="">
      <xdr:nvSpPr>
        <xdr:cNvPr id="307" name="楕円 306">
          <a:extLst>
            <a:ext uri="{FF2B5EF4-FFF2-40B4-BE49-F238E27FC236}">
              <a16:creationId xmlns:a16="http://schemas.microsoft.com/office/drawing/2014/main" id="{29FAF92C-EC00-408B-AE14-6A3B51934B32}"/>
            </a:ext>
          </a:extLst>
        </xdr:cNvPr>
        <xdr:cNvSpPr/>
      </xdr:nvSpPr>
      <xdr:spPr>
        <a:xfrm>
          <a:off x="3746500" y="1377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114300</xdr:rowOff>
    </xdr:from>
    <xdr:to>
      <xdr:col>24</xdr:col>
      <xdr:colOff>63500</xdr:colOff>
      <xdr:row>80</xdr:row>
      <xdr:rowOff>131445</xdr:rowOff>
    </xdr:to>
    <xdr:cxnSp macro="">
      <xdr:nvCxnSpPr>
        <xdr:cNvPr id="308" name="直線コネクタ 307">
          <a:extLst>
            <a:ext uri="{FF2B5EF4-FFF2-40B4-BE49-F238E27FC236}">
              <a16:creationId xmlns:a16="http://schemas.microsoft.com/office/drawing/2014/main" id="{1355CC9B-4681-4EEB-994D-E1E0FB1E0295}"/>
            </a:ext>
          </a:extLst>
        </xdr:cNvPr>
        <xdr:cNvCxnSpPr/>
      </xdr:nvCxnSpPr>
      <xdr:spPr>
        <a:xfrm>
          <a:off x="3797300" y="13830300"/>
          <a:ext cx="8382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63500</xdr:rowOff>
    </xdr:from>
    <xdr:to>
      <xdr:col>15</xdr:col>
      <xdr:colOff>101600</xdr:colOff>
      <xdr:row>80</xdr:row>
      <xdr:rowOff>165100</xdr:rowOff>
    </xdr:to>
    <xdr:sp macro="" textlink="">
      <xdr:nvSpPr>
        <xdr:cNvPr id="309" name="楕円 308">
          <a:extLst>
            <a:ext uri="{FF2B5EF4-FFF2-40B4-BE49-F238E27FC236}">
              <a16:creationId xmlns:a16="http://schemas.microsoft.com/office/drawing/2014/main" id="{F61B2C63-050C-4525-A0EE-8A69E8966418}"/>
            </a:ext>
          </a:extLst>
        </xdr:cNvPr>
        <xdr:cNvSpPr/>
      </xdr:nvSpPr>
      <xdr:spPr>
        <a:xfrm>
          <a:off x="2857500" y="1377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114300</xdr:rowOff>
    </xdr:from>
    <xdr:to>
      <xdr:col>19</xdr:col>
      <xdr:colOff>177800</xdr:colOff>
      <xdr:row>80</xdr:row>
      <xdr:rowOff>114300</xdr:rowOff>
    </xdr:to>
    <xdr:cxnSp macro="">
      <xdr:nvCxnSpPr>
        <xdr:cNvPr id="310" name="直線コネクタ 309">
          <a:extLst>
            <a:ext uri="{FF2B5EF4-FFF2-40B4-BE49-F238E27FC236}">
              <a16:creationId xmlns:a16="http://schemas.microsoft.com/office/drawing/2014/main" id="{0B9D4488-0561-4152-9F0C-17FFA13857D7}"/>
            </a:ext>
          </a:extLst>
        </xdr:cNvPr>
        <xdr:cNvCxnSpPr/>
      </xdr:nvCxnSpPr>
      <xdr:spPr>
        <a:xfrm>
          <a:off x="2908300" y="138303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23495</xdr:rowOff>
    </xdr:from>
    <xdr:to>
      <xdr:col>10</xdr:col>
      <xdr:colOff>165100</xdr:colOff>
      <xdr:row>80</xdr:row>
      <xdr:rowOff>125095</xdr:rowOff>
    </xdr:to>
    <xdr:sp macro="" textlink="">
      <xdr:nvSpPr>
        <xdr:cNvPr id="311" name="楕円 310">
          <a:extLst>
            <a:ext uri="{FF2B5EF4-FFF2-40B4-BE49-F238E27FC236}">
              <a16:creationId xmlns:a16="http://schemas.microsoft.com/office/drawing/2014/main" id="{CC783F43-3412-4E03-95E6-46FD8D74C570}"/>
            </a:ext>
          </a:extLst>
        </xdr:cNvPr>
        <xdr:cNvSpPr/>
      </xdr:nvSpPr>
      <xdr:spPr>
        <a:xfrm>
          <a:off x="1968500" y="1373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74295</xdr:rowOff>
    </xdr:from>
    <xdr:to>
      <xdr:col>15</xdr:col>
      <xdr:colOff>50800</xdr:colOff>
      <xdr:row>80</xdr:row>
      <xdr:rowOff>114300</xdr:rowOff>
    </xdr:to>
    <xdr:cxnSp macro="">
      <xdr:nvCxnSpPr>
        <xdr:cNvPr id="312" name="直線コネクタ 311">
          <a:extLst>
            <a:ext uri="{FF2B5EF4-FFF2-40B4-BE49-F238E27FC236}">
              <a16:creationId xmlns:a16="http://schemas.microsoft.com/office/drawing/2014/main" id="{424FEE2D-3D76-4F86-A796-A390598F71D3}"/>
            </a:ext>
          </a:extLst>
        </xdr:cNvPr>
        <xdr:cNvCxnSpPr/>
      </xdr:nvCxnSpPr>
      <xdr:spPr>
        <a:xfrm>
          <a:off x="2019300" y="1379029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79</xdr:row>
      <xdr:rowOff>147320</xdr:rowOff>
    </xdr:from>
    <xdr:to>
      <xdr:col>6</xdr:col>
      <xdr:colOff>38100</xdr:colOff>
      <xdr:row>80</xdr:row>
      <xdr:rowOff>77470</xdr:rowOff>
    </xdr:to>
    <xdr:sp macro="" textlink="">
      <xdr:nvSpPr>
        <xdr:cNvPr id="313" name="楕円 312">
          <a:extLst>
            <a:ext uri="{FF2B5EF4-FFF2-40B4-BE49-F238E27FC236}">
              <a16:creationId xmlns:a16="http://schemas.microsoft.com/office/drawing/2014/main" id="{D0DB0E92-9319-44D1-BF1E-5BC06A135097}"/>
            </a:ext>
          </a:extLst>
        </xdr:cNvPr>
        <xdr:cNvSpPr/>
      </xdr:nvSpPr>
      <xdr:spPr>
        <a:xfrm>
          <a:off x="1079500" y="1369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26670</xdr:rowOff>
    </xdr:from>
    <xdr:to>
      <xdr:col>10</xdr:col>
      <xdr:colOff>114300</xdr:colOff>
      <xdr:row>80</xdr:row>
      <xdr:rowOff>74295</xdr:rowOff>
    </xdr:to>
    <xdr:cxnSp macro="">
      <xdr:nvCxnSpPr>
        <xdr:cNvPr id="314" name="直線コネクタ 313">
          <a:extLst>
            <a:ext uri="{FF2B5EF4-FFF2-40B4-BE49-F238E27FC236}">
              <a16:creationId xmlns:a16="http://schemas.microsoft.com/office/drawing/2014/main" id="{04D23C0B-A4AD-4FCF-8E4A-492CD0EE286C}"/>
            </a:ext>
          </a:extLst>
        </xdr:cNvPr>
        <xdr:cNvCxnSpPr/>
      </xdr:nvCxnSpPr>
      <xdr:spPr>
        <a:xfrm>
          <a:off x="1130300" y="1374267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72407</xdr:rowOff>
    </xdr:from>
    <xdr:ext cx="405111" cy="259045"/>
    <xdr:sp macro="" textlink="">
      <xdr:nvSpPr>
        <xdr:cNvPr id="315" name="n_1aveValue【公営住宅】&#10;有形固定資産減価償却率">
          <a:extLst>
            <a:ext uri="{FF2B5EF4-FFF2-40B4-BE49-F238E27FC236}">
              <a16:creationId xmlns:a16="http://schemas.microsoft.com/office/drawing/2014/main" id="{A384D2C9-44E9-46BF-A0F3-B9931DA2CAA4}"/>
            </a:ext>
          </a:extLst>
        </xdr:cNvPr>
        <xdr:cNvSpPr txBox="1"/>
      </xdr:nvSpPr>
      <xdr:spPr>
        <a:xfrm>
          <a:off x="3582044" y="1413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47641</xdr:rowOff>
    </xdr:from>
    <xdr:ext cx="405111" cy="259045"/>
    <xdr:sp macro="" textlink="">
      <xdr:nvSpPr>
        <xdr:cNvPr id="316" name="n_2aveValue【公営住宅】&#10;有形固定資産減価償却率">
          <a:extLst>
            <a:ext uri="{FF2B5EF4-FFF2-40B4-BE49-F238E27FC236}">
              <a16:creationId xmlns:a16="http://schemas.microsoft.com/office/drawing/2014/main" id="{8707EFBB-D810-432C-8233-832E0382B4C2}"/>
            </a:ext>
          </a:extLst>
        </xdr:cNvPr>
        <xdr:cNvSpPr txBox="1"/>
      </xdr:nvSpPr>
      <xdr:spPr>
        <a:xfrm>
          <a:off x="2705744" y="14106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7638</xdr:rowOff>
    </xdr:from>
    <xdr:ext cx="405111" cy="259045"/>
    <xdr:sp macro="" textlink="">
      <xdr:nvSpPr>
        <xdr:cNvPr id="317" name="n_3aveValue【公営住宅】&#10;有形固定資産減価償却率">
          <a:extLst>
            <a:ext uri="{FF2B5EF4-FFF2-40B4-BE49-F238E27FC236}">
              <a16:creationId xmlns:a16="http://schemas.microsoft.com/office/drawing/2014/main" id="{BDA81581-4738-44B5-99D1-32F70455FC6A}"/>
            </a:ext>
          </a:extLst>
        </xdr:cNvPr>
        <xdr:cNvSpPr txBox="1"/>
      </xdr:nvSpPr>
      <xdr:spPr>
        <a:xfrm>
          <a:off x="1816744" y="1406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165752</xdr:rowOff>
    </xdr:from>
    <xdr:ext cx="405111" cy="259045"/>
    <xdr:sp macro="" textlink="">
      <xdr:nvSpPr>
        <xdr:cNvPr id="318" name="n_4aveValue【公営住宅】&#10;有形固定資産減価償却率">
          <a:extLst>
            <a:ext uri="{FF2B5EF4-FFF2-40B4-BE49-F238E27FC236}">
              <a16:creationId xmlns:a16="http://schemas.microsoft.com/office/drawing/2014/main" id="{E38FFFB2-9944-4DD7-B30B-62AAB61FBBD4}"/>
            </a:ext>
          </a:extLst>
        </xdr:cNvPr>
        <xdr:cNvSpPr txBox="1"/>
      </xdr:nvSpPr>
      <xdr:spPr>
        <a:xfrm>
          <a:off x="927744" y="14053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10177</xdr:rowOff>
    </xdr:from>
    <xdr:ext cx="405111" cy="259045"/>
    <xdr:sp macro="" textlink="">
      <xdr:nvSpPr>
        <xdr:cNvPr id="319" name="n_1mainValue【公営住宅】&#10;有形固定資産減価償却率">
          <a:extLst>
            <a:ext uri="{FF2B5EF4-FFF2-40B4-BE49-F238E27FC236}">
              <a16:creationId xmlns:a16="http://schemas.microsoft.com/office/drawing/2014/main" id="{7657A8CE-D496-4752-9F73-7B482D654DCA}"/>
            </a:ext>
          </a:extLst>
        </xdr:cNvPr>
        <xdr:cNvSpPr txBox="1"/>
      </xdr:nvSpPr>
      <xdr:spPr>
        <a:xfrm>
          <a:off x="3582044" y="13554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10177</xdr:rowOff>
    </xdr:from>
    <xdr:ext cx="405111" cy="259045"/>
    <xdr:sp macro="" textlink="">
      <xdr:nvSpPr>
        <xdr:cNvPr id="320" name="n_2mainValue【公営住宅】&#10;有形固定資産減価償却率">
          <a:extLst>
            <a:ext uri="{FF2B5EF4-FFF2-40B4-BE49-F238E27FC236}">
              <a16:creationId xmlns:a16="http://schemas.microsoft.com/office/drawing/2014/main" id="{B688DA62-0D1C-403E-88BB-66A4A29C1C6F}"/>
            </a:ext>
          </a:extLst>
        </xdr:cNvPr>
        <xdr:cNvSpPr txBox="1"/>
      </xdr:nvSpPr>
      <xdr:spPr>
        <a:xfrm>
          <a:off x="2705744" y="13554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141622</xdr:rowOff>
    </xdr:from>
    <xdr:ext cx="405111" cy="259045"/>
    <xdr:sp macro="" textlink="">
      <xdr:nvSpPr>
        <xdr:cNvPr id="321" name="n_3mainValue【公営住宅】&#10;有形固定資産減価償却率">
          <a:extLst>
            <a:ext uri="{FF2B5EF4-FFF2-40B4-BE49-F238E27FC236}">
              <a16:creationId xmlns:a16="http://schemas.microsoft.com/office/drawing/2014/main" id="{A6398615-ACD9-4F30-A2EE-4A3E505976FE}"/>
            </a:ext>
          </a:extLst>
        </xdr:cNvPr>
        <xdr:cNvSpPr txBox="1"/>
      </xdr:nvSpPr>
      <xdr:spPr>
        <a:xfrm>
          <a:off x="1816744" y="13514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78</xdr:row>
      <xdr:rowOff>93997</xdr:rowOff>
    </xdr:from>
    <xdr:ext cx="405111" cy="259045"/>
    <xdr:sp macro="" textlink="">
      <xdr:nvSpPr>
        <xdr:cNvPr id="322" name="n_4mainValue【公営住宅】&#10;有形固定資産減価償却率">
          <a:extLst>
            <a:ext uri="{FF2B5EF4-FFF2-40B4-BE49-F238E27FC236}">
              <a16:creationId xmlns:a16="http://schemas.microsoft.com/office/drawing/2014/main" id="{B13ACCCB-F326-49A9-92DD-0F5AB05ECC5B}"/>
            </a:ext>
          </a:extLst>
        </xdr:cNvPr>
        <xdr:cNvSpPr txBox="1"/>
      </xdr:nvSpPr>
      <xdr:spPr>
        <a:xfrm>
          <a:off x="927744" y="13467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a:extLst>
            <a:ext uri="{FF2B5EF4-FFF2-40B4-BE49-F238E27FC236}">
              <a16:creationId xmlns:a16="http://schemas.microsoft.com/office/drawing/2014/main" id="{0F9728FD-FD64-4319-8053-74646143EC6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a:extLst>
            <a:ext uri="{FF2B5EF4-FFF2-40B4-BE49-F238E27FC236}">
              <a16:creationId xmlns:a16="http://schemas.microsoft.com/office/drawing/2014/main" id="{464C855D-6F75-475A-9CB5-737EF8FD3F2F}"/>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a:extLst>
            <a:ext uri="{FF2B5EF4-FFF2-40B4-BE49-F238E27FC236}">
              <a16:creationId xmlns:a16="http://schemas.microsoft.com/office/drawing/2014/main" id="{27A54866-6309-4FC3-8AED-3DDF081C10C6}"/>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a:extLst>
            <a:ext uri="{FF2B5EF4-FFF2-40B4-BE49-F238E27FC236}">
              <a16:creationId xmlns:a16="http://schemas.microsoft.com/office/drawing/2014/main" id="{2F2CE7B2-5300-431C-A738-97B03A182913}"/>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a:extLst>
            <a:ext uri="{FF2B5EF4-FFF2-40B4-BE49-F238E27FC236}">
              <a16:creationId xmlns:a16="http://schemas.microsoft.com/office/drawing/2014/main" id="{7B2BD30F-5C02-4407-B4D2-874CDE96310A}"/>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a:extLst>
            <a:ext uri="{FF2B5EF4-FFF2-40B4-BE49-F238E27FC236}">
              <a16:creationId xmlns:a16="http://schemas.microsoft.com/office/drawing/2014/main" id="{208EC1BB-2B46-462B-A52B-BB79CB163153}"/>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a:extLst>
            <a:ext uri="{FF2B5EF4-FFF2-40B4-BE49-F238E27FC236}">
              <a16:creationId xmlns:a16="http://schemas.microsoft.com/office/drawing/2014/main" id="{E55C6EB1-275A-4C7B-8A8D-131787DDEDF6}"/>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a:extLst>
            <a:ext uri="{FF2B5EF4-FFF2-40B4-BE49-F238E27FC236}">
              <a16:creationId xmlns:a16="http://schemas.microsoft.com/office/drawing/2014/main" id="{1BDB5958-DAB8-4F9F-8275-DE065ECDBEE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a:extLst>
            <a:ext uri="{FF2B5EF4-FFF2-40B4-BE49-F238E27FC236}">
              <a16:creationId xmlns:a16="http://schemas.microsoft.com/office/drawing/2014/main" id="{0B5F6FCE-FBE8-4002-975E-112B34FD704F}"/>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a:extLst>
            <a:ext uri="{FF2B5EF4-FFF2-40B4-BE49-F238E27FC236}">
              <a16:creationId xmlns:a16="http://schemas.microsoft.com/office/drawing/2014/main" id="{190C06E5-9BA4-4623-8B1B-8FF92E4B0D85}"/>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3" name="直線コネクタ 332">
          <a:extLst>
            <a:ext uri="{FF2B5EF4-FFF2-40B4-BE49-F238E27FC236}">
              <a16:creationId xmlns:a16="http://schemas.microsoft.com/office/drawing/2014/main" id="{D6376EC5-1A54-4508-AD3A-7C2CF3339842}"/>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4" name="テキスト ボックス 333">
          <a:extLst>
            <a:ext uri="{FF2B5EF4-FFF2-40B4-BE49-F238E27FC236}">
              <a16:creationId xmlns:a16="http://schemas.microsoft.com/office/drawing/2014/main" id="{A62012CC-97D2-468D-BB03-AE26DA70ED39}"/>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5" name="直線コネクタ 334">
          <a:extLst>
            <a:ext uri="{FF2B5EF4-FFF2-40B4-BE49-F238E27FC236}">
              <a16:creationId xmlns:a16="http://schemas.microsoft.com/office/drawing/2014/main" id="{83ABAECE-C76F-493A-8873-FBA8BEA0CB6B}"/>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36" name="テキスト ボックス 335">
          <a:extLst>
            <a:ext uri="{FF2B5EF4-FFF2-40B4-BE49-F238E27FC236}">
              <a16:creationId xmlns:a16="http://schemas.microsoft.com/office/drawing/2014/main" id="{3DEE4CF2-4B8C-47EA-BDA0-8F9E60849913}"/>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7" name="直線コネクタ 336">
          <a:extLst>
            <a:ext uri="{FF2B5EF4-FFF2-40B4-BE49-F238E27FC236}">
              <a16:creationId xmlns:a16="http://schemas.microsoft.com/office/drawing/2014/main" id="{EDE7097E-AAA4-4019-ACC2-3FCD7D1A9E93}"/>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8" name="テキスト ボックス 337">
          <a:extLst>
            <a:ext uri="{FF2B5EF4-FFF2-40B4-BE49-F238E27FC236}">
              <a16:creationId xmlns:a16="http://schemas.microsoft.com/office/drawing/2014/main" id="{9E9F6D55-5C1D-45B6-A475-41C57885AC76}"/>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9" name="直線コネクタ 338">
          <a:extLst>
            <a:ext uri="{FF2B5EF4-FFF2-40B4-BE49-F238E27FC236}">
              <a16:creationId xmlns:a16="http://schemas.microsoft.com/office/drawing/2014/main" id="{D0AC803C-B749-435C-8E39-B00948A858D4}"/>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40" name="テキスト ボックス 339">
          <a:extLst>
            <a:ext uri="{FF2B5EF4-FFF2-40B4-BE49-F238E27FC236}">
              <a16:creationId xmlns:a16="http://schemas.microsoft.com/office/drawing/2014/main" id="{AB0B490D-1ADD-4F67-A5E2-1E59E14EC0A4}"/>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1" name="直線コネクタ 340">
          <a:extLst>
            <a:ext uri="{FF2B5EF4-FFF2-40B4-BE49-F238E27FC236}">
              <a16:creationId xmlns:a16="http://schemas.microsoft.com/office/drawing/2014/main" id="{97AC1512-B235-4F69-8050-9AD0B272585C}"/>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2" name="テキスト ボックス 341">
          <a:extLst>
            <a:ext uri="{FF2B5EF4-FFF2-40B4-BE49-F238E27FC236}">
              <a16:creationId xmlns:a16="http://schemas.microsoft.com/office/drawing/2014/main" id="{0ED2717E-71AE-4D64-8301-66B0A3BD796B}"/>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3" name="直線コネクタ 342">
          <a:extLst>
            <a:ext uri="{FF2B5EF4-FFF2-40B4-BE49-F238E27FC236}">
              <a16:creationId xmlns:a16="http://schemas.microsoft.com/office/drawing/2014/main" id="{FBA87DE9-10BD-47B2-B6C8-210C5B9E2ADE}"/>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4" name="テキスト ボックス 343">
          <a:extLst>
            <a:ext uri="{FF2B5EF4-FFF2-40B4-BE49-F238E27FC236}">
              <a16:creationId xmlns:a16="http://schemas.microsoft.com/office/drawing/2014/main" id="{D6C948BD-455A-4DE0-A34E-538B213A80A6}"/>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5" name="【公営住宅】&#10;一人当たり面積グラフ枠">
          <a:extLst>
            <a:ext uri="{FF2B5EF4-FFF2-40B4-BE49-F238E27FC236}">
              <a16:creationId xmlns:a16="http://schemas.microsoft.com/office/drawing/2014/main" id="{5A05DABA-8258-49EA-A67D-3745D138F9F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170002</xdr:rowOff>
    </xdr:from>
    <xdr:to>
      <xdr:col>54</xdr:col>
      <xdr:colOff>189865</xdr:colOff>
      <xdr:row>86</xdr:row>
      <xdr:rowOff>109576</xdr:rowOff>
    </xdr:to>
    <xdr:cxnSp macro="">
      <xdr:nvCxnSpPr>
        <xdr:cNvPr id="346" name="直線コネクタ 345">
          <a:extLst>
            <a:ext uri="{FF2B5EF4-FFF2-40B4-BE49-F238E27FC236}">
              <a16:creationId xmlns:a16="http://schemas.microsoft.com/office/drawing/2014/main" id="{4C3505FB-DFAC-40E5-88DA-C4D5E73E5968}"/>
            </a:ext>
          </a:extLst>
        </xdr:cNvPr>
        <xdr:cNvCxnSpPr/>
      </xdr:nvCxnSpPr>
      <xdr:spPr>
        <a:xfrm flipV="1">
          <a:off x="10476865" y="13371652"/>
          <a:ext cx="0" cy="1482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113403</xdr:rowOff>
    </xdr:from>
    <xdr:ext cx="469744" cy="259045"/>
    <xdr:sp macro="" textlink="">
      <xdr:nvSpPr>
        <xdr:cNvPr id="347" name="【公営住宅】&#10;一人当たり面積最小値テキスト">
          <a:extLst>
            <a:ext uri="{FF2B5EF4-FFF2-40B4-BE49-F238E27FC236}">
              <a16:creationId xmlns:a16="http://schemas.microsoft.com/office/drawing/2014/main" id="{E9741043-2ADD-4A24-998F-A888F7A99D5E}"/>
            </a:ext>
          </a:extLst>
        </xdr:cNvPr>
        <xdr:cNvSpPr txBox="1"/>
      </xdr:nvSpPr>
      <xdr:spPr>
        <a:xfrm>
          <a:off x="10515600" y="14858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109576</xdr:rowOff>
    </xdr:from>
    <xdr:to>
      <xdr:col>55</xdr:col>
      <xdr:colOff>88900</xdr:colOff>
      <xdr:row>86</xdr:row>
      <xdr:rowOff>109576</xdr:rowOff>
    </xdr:to>
    <xdr:cxnSp macro="">
      <xdr:nvCxnSpPr>
        <xdr:cNvPr id="348" name="直線コネクタ 347">
          <a:extLst>
            <a:ext uri="{FF2B5EF4-FFF2-40B4-BE49-F238E27FC236}">
              <a16:creationId xmlns:a16="http://schemas.microsoft.com/office/drawing/2014/main" id="{646F034D-1B27-404D-ADA1-706147D01FC6}"/>
            </a:ext>
          </a:extLst>
        </xdr:cNvPr>
        <xdr:cNvCxnSpPr/>
      </xdr:nvCxnSpPr>
      <xdr:spPr>
        <a:xfrm>
          <a:off x="10388600" y="14854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116679</xdr:rowOff>
    </xdr:from>
    <xdr:ext cx="534377" cy="259045"/>
    <xdr:sp macro="" textlink="">
      <xdr:nvSpPr>
        <xdr:cNvPr id="349" name="【公営住宅】&#10;一人当たり面積最大値テキスト">
          <a:extLst>
            <a:ext uri="{FF2B5EF4-FFF2-40B4-BE49-F238E27FC236}">
              <a16:creationId xmlns:a16="http://schemas.microsoft.com/office/drawing/2014/main" id="{2B1BB67D-4761-47D7-A36A-DFD7DF10929D}"/>
            </a:ext>
          </a:extLst>
        </xdr:cNvPr>
        <xdr:cNvSpPr txBox="1"/>
      </xdr:nvSpPr>
      <xdr:spPr>
        <a:xfrm>
          <a:off x="10515600" y="1314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170002</xdr:rowOff>
    </xdr:from>
    <xdr:to>
      <xdr:col>55</xdr:col>
      <xdr:colOff>88900</xdr:colOff>
      <xdr:row>77</xdr:row>
      <xdr:rowOff>170002</xdr:rowOff>
    </xdr:to>
    <xdr:cxnSp macro="">
      <xdr:nvCxnSpPr>
        <xdr:cNvPr id="350" name="直線コネクタ 349">
          <a:extLst>
            <a:ext uri="{FF2B5EF4-FFF2-40B4-BE49-F238E27FC236}">
              <a16:creationId xmlns:a16="http://schemas.microsoft.com/office/drawing/2014/main" id="{DB558146-64C1-4BD4-BE65-D3D373214527}"/>
            </a:ext>
          </a:extLst>
        </xdr:cNvPr>
        <xdr:cNvCxnSpPr/>
      </xdr:nvCxnSpPr>
      <xdr:spPr>
        <a:xfrm>
          <a:off x="10388600" y="13371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75785</xdr:rowOff>
    </xdr:from>
    <xdr:ext cx="469744" cy="259045"/>
    <xdr:sp macro="" textlink="">
      <xdr:nvSpPr>
        <xdr:cNvPr id="351" name="【公営住宅】&#10;一人当たり面積平均値テキスト">
          <a:extLst>
            <a:ext uri="{FF2B5EF4-FFF2-40B4-BE49-F238E27FC236}">
              <a16:creationId xmlns:a16="http://schemas.microsoft.com/office/drawing/2014/main" id="{4C41C098-5D9C-4599-B20B-F371E882922C}"/>
            </a:ext>
          </a:extLst>
        </xdr:cNvPr>
        <xdr:cNvSpPr txBox="1"/>
      </xdr:nvSpPr>
      <xdr:spPr>
        <a:xfrm>
          <a:off x="10515600" y="144775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52908</xdr:rowOff>
    </xdr:from>
    <xdr:to>
      <xdr:col>55</xdr:col>
      <xdr:colOff>50800</xdr:colOff>
      <xdr:row>85</xdr:row>
      <xdr:rowOff>154508</xdr:rowOff>
    </xdr:to>
    <xdr:sp macro="" textlink="">
      <xdr:nvSpPr>
        <xdr:cNvPr id="352" name="フローチャート: 判断 351">
          <a:extLst>
            <a:ext uri="{FF2B5EF4-FFF2-40B4-BE49-F238E27FC236}">
              <a16:creationId xmlns:a16="http://schemas.microsoft.com/office/drawing/2014/main" id="{232EF458-2498-432C-8099-2EE7598B8585}"/>
            </a:ext>
          </a:extLst>
        </xdr:cNvPr>
        <xdr:cNvSpPr/>
      </xdr:nvSpPr>
      <xdr:spPr>
        <a:xfrm>
          <a:off x="10426700" y="14626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63157</xdr:rowOff>
    </xdr:from>
    <xdr:to>
      <xdr:col>50</xdr:col>
      <xdr:colOff>165100</xdr:colOff>
      <xdr:row>85</xdr:row>
      <xdr:rowOff>164757</xdr:rowOff>
    </xdr:to>
    <xdr:sp macro="" textlink="">
      <xdr:nvSpPr>
        <xdr:cNvPr id="353" name="フローチャート: 判断 352">
          <a:extLst>
            <a:ext uri="{FF2B5EF4-FFF2-40B4-BE49-F238E27FC236}">
              <a16:creationId xmlns:a16="http://schemas.microsoft.com/office/drawing/2014/main" id="{5BA00EB1-DC04-47E5-819B-0B7A8DF73CA9}"/>
            </a:ext>
          </a:extLst>
        </xdr:cNvPr>
        <xdr:cNvSpPr/>
      </xdr:nvSpPr>
      <xdr:spPr>
        <a:xfrm>
          <a:off x="9588500" y="14636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61404</xdr:rowOff>
    </xdr:from>
    <xdr:to>
      <xdr:col>46</xdr:col>
      <xdr:colOff>38100</xdr:colOff>
      <xdr:row>85</xdr:row>
      <xdr:rowOff>163004</xdr:rowOff>
    </xdr:to>
    <xdr:sp macro="" textlink="">
      <xdr:nvSpPr>
        <xdr:cNvPr id="354" name="フローチャート: 判断 353">
          <a:extLst>
            <a:ext uri="{FF2B5EF4-FFF2-40B4-BE49-F238E27FC236}">
              <a16:creationId xmlns:a16="http://schemas.microsoft.com/office/drawing/2014/main" id="{2F6A146A-64D1-40C9-907A-684EB025F737}"/>
            </a:ext>
          </a:extLst>
        </xdr:cNvPr>
        <xdr:cNvSpPr/>
      </xdr:nvSpPr>
      <xdr:spPr>
        <a:xfrm>
          <a:off x="8699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63728</xdr:rowOff>
    </xdr:from>
    <xdr:to>
      <xdr:col>41</xdr:col>
      <xdr:colOff>101600</xdr:colOff>
      <xdr:row>85</xdr:row>
      <xdr:rowOff>165328</xdr:rowOff>
    </xdr:to>
    <xdr:sp macro="" textlink="">
      <xdr:nvSpPr>
        <xdr:cNvPr id="355" name="フローチャート: 判断 354">
          <a:extLst>
            <a:ext uri="{FF2B5EF4-FFF2-40B4-BE49-F238E27FC236}">
              <a16:creationId xmlns:a16="http://schemas.microsoft.com/office/drawing/2014/main" id="{48BA9D8A-B21D-4CDA-8FCD-6A3C14098119}"/>
            </a:ext>
          </a:extLst>
        </xdr:cNvPr>
        <xdr:cNvSpPr/>
      </xdr:nvSpPr>
      <xdr:spPr>
        <a:xfrm>
          <a:off x="7810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97028</xdr:rowOff>
    </xdr:from>
    <xdr:to>
      <xdr:col>36</xdr:col>
      <xdr:colOff>165100</xdr:colOff>
      <xdr:row>86</xdr:row>
      <xdr:rowOff>27178</xdr:rowOff>
    </xdr:to>
    <xdr:sp macro="" textlink="">
      <xdr:nvSpPr>
        <xdr:cNvPr id="356" name="フローチャート: 判断 355">
          <a:extLst>
            <a:ext uri="{FF2B5EF4-FFF2-40B4-BE49-F238E27FC236}">
              <a16:creationId xmlns:a16="http://schemas.microsoft.com/office/drawing/2014/main" id="{25BF493C-6D47-48E1-96A7-A275C3F72EB0}"/>
            </a:ext>
          </a:extLst>
        </xdr:cNvPr>
        <xdr:cNvSpPr/>
      </xdr:nvSpPr>
      <xdr:spPr>
        <a:xfrm>
          <a:off x="6921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60CC445E-7C43-454D-B593-6A8474B6B328}"/>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772101A7-58AF-4114-9184-3EF8AD8865C9}"/>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1A48AA3C-DB78-4E7B-B7EC-35CEE54A4DBF}"/>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759C979A-223F-40C0-9ABE-A8D90CBC752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F40492FD-75E8-47E6-8107-5BBFDC37D531}"/>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87085</xdr:rowOff>
    </xdr:from>
    <xdr:to>
      <xdr:col>55</xdr:col>
      <xdr:colOff>50800</xdr:colOff>
      <xdr:row>86</xdr:row>
      <xdr:rowOff>17235</xdr:rowOff>
    </xdr:to>
    <xdr:sp macro="" textlink="">
      <xdr:nvSpPr>
        <xdr:cNvPr id="362" name="楕円 361">
          <a:extLst>
            <a:ext uri="{FF2B5EF4-FFF2-40B4-BE49-F238E27FC236}">
              <a16:creationId xmlns:a16="http://schemas.microsoft.com/office/drawing/2014/main" id="{FB960167-8DBE-4E11-A2A9-C0CCF785D132}"/>
            </a:ext>
          </a:extLst>
        </xdr:cNvPr>
        <xdr:cNvSpPr/>
      </xdr:nvSpPr>
      <xdr:spPr>
        <a:xfrm>
          <a:off x="10426700" y="14660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65512</xdr:rowOff>
    </xdr:from>
    <xdr:ext cx="469744" cy="259045"/>
    <xdr:sp macro="" textlink="">
      <xdr:nvSpPr>
        <xdr:cNvPr id="363" name="【公営住宅】&#10;一人当たり面積該当値テキスト">
          <a:extLst>
            <a:ext uri="{FF2B5EF4-FFF2-40B4-BE49-F238E27FC236}">
              <a16:creationId xmlns:a16="http://schemas.microsoft.com/office/drawing/2014/main" id="{345FA56F-4AB0-4E1C-B5EC-374B0788573C}"/>
            </a:ext>
          </a:extLst>
        </xdr:cNvPr>
        <xdr:cNvSpPr txBox="1"/>
      </xdr:nvSpPr>
      <xdr:spPr>
        <a:xfrm>
          <a:off x="10515600" y="146387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76112</xdr:rowOff>
    </xdr:from>
    <xdr:to>
      <xdr:col>50</xdr:col>
      <xdr:colOff>165100</xdr:colOff>
      <xdr:row>86</xdr:row>
      <xdr:rowOff>6262</xdr:rowOff>
    </xdr:to>
    <xdr:sp macro="" textlink="">
      <xdr:nvSpPr>
        <xdr:cNvPr id="364" name="楕円 363">
          <a:extLst>
            <a:ext uri="{FF2B5EF4-FFF2-40B4-BE49-F238E27FC236}">
              <a16:creationId xmlns:a16="http://schemas.microsoft.com/office/drawing/2014/main" id="{399828C1-04FA-4C82-A864-54962F06DBBF}"/>
            </a:ext>
          </a:extLst>
        </xdr:cNvPr>
        <xdr:cNvSpPr/>
      </xdr:nvSpPr>
      <xdr:spPr>
        <a:xfrm>
          <a:off x="9588500" y="14649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126912</xdr:rowOff>
    </xdr:from>
    <xdr:to>
      <xdr:col>55</xdr:col>
      <xdr:colOff>0</xdr:colOff>
      <xdr:row>85</xdr:row>
      <xdr:rowOff>137885</xdr:rowOff>
    </xdr:to>
    <xdr:cxnSp macro="">
      <xdr:nvCxnSpPr>
        <xdr:cNvPr id="365" name="直線コネクタ 364">
          <a:extLst>
            <a:ext uri="{FF2B5EF4-FFF2-40B4-BE49-F238E27FC236}">
              <a16:creationId xmlns:a16="http://schemas.microsoft.com/office/drawing/2014/main" id="{33B5F9AC-F05F-4D63-A37B-359A7C3CE88E}"/>
            </a:ext>
          </a:extLst>
        </xdr:cNvPr>
        <xdr:cNvCxnSpPr/>
      </xdr:nvCxnSpPr>
      <xdr:spPr>
        <a:xfrm>
          <a:off x="9639300" y="14700162"/>
          <a:ext cx="838200" cy="10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81941</xdr:rowOff>
    </xdr:from>
    <xdr:to>
      <xdr:col>46</xdr:col>
      <xdr:colOff>38100</xdr:colOff>
      <xdr:row>86</xdr:row>
      <xdr:rowOff>12091</xdr:rowOff>
    </xdr:to>
    <xdr:sp macro="" textlink="">
      <xdr:nvSpPr>
        <xdr:cNvPr id="366" name="楕円 365">
          <a:extLst>
            <a:ext uri="{FF2B5EF4-FFF2-40B4-BE49-F238E27FC236}">
              <a16:creationId xmlns:a16="http://schemas.microsoft.com/office/drawing/2014/main" id="{E058F1B7-30EA-4459-A5D1-E19138548000}"/>
            </a:ext>
          </a:extLst>
        </xdr:cNvPr>
        <xdr:cNvSpPr/>
      </xdr:nvSpPr>
      <xdr:spPr>
        <a:xfrm>
          <a:off x="8699500" y="14655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126912</xdr:rowOff>
    </xdr:from>
    <xdr:to>
      <xdr:col>50</xdr:col>
      <xdr:colOff>114300</xdr:colOff>
      <xdr:row>85</xdr:row>
      <xdr:rowOff>132741</xdr:rowOff>
    </xdr:to>
    <xdr:cxnSp macro="">
      <xdr:nvCxnSpPr>
        <xdr:cNvPr id="367" name="直線コネクタ 366">
          <a:extLst>
            <a:ext uri="{FF2B5EF4-FFF2-40B4-BE49-F238E27FC236}">
              <a16:creationId xmlns:a16="http://schemas.microsoft.com/office/drawing/2014/main" id="{8BEFDB03-7453-4C9F-9E71-079AFB3F1EE5}"/>
            </a:ext>
          </a:extLst>
        </xdr:cNvPr>
        <xdr:cNvCxnSpPr/>
      </xdr:nvCxnSpPr>
      <xdr:spPr>
        <a:xfrm flipV="1">
          <a:off x="8750300" y="14700162"/>
          <a:ext cx="889000" cy="5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84265</xdr:rowOff>
    </xdr:from>
    <xdr:to>
      <xdr:col>41</xdr:col>
      <xdr:colOff>101600</xdr:colOff>
      <xdr:row>86</xdr:row>
      <xdr:rowOff>14415</xdr:rowOff>
    </xdr:to>
    <xdr:sp macro="" textlink="">
      <xdr:nvSpPr>
        <xdr:cNvPr id="368" name="楕円 367">
          <a:extLst>
            <a:ext uri="{FF2B5EF4-FFF2-40B4-BE49-F238E27FC236}">
              <a16:creationId xmlns:a16="http://schemas.microsoft.com/office/drawing/2014/main" id="{29ECB23C-20D9-4825-A0DE-46B8DB640894}"/>
            </a:ext>
          </a:extLst>
        </xdr:cNvPr>
        <xdr:cNvSpPr/>
      </xdr:nvSpPr>
      <xdr:spPr>
        <a:xfrm>
          <a:off x="7810500" y="1465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132741</xdr:rowOff>
    </xdr:from>
    <xdr:to>
      <xdr:col>45</xdr:col>
      <xdr:colOff>177800</xdr:colOff>
      <xdr:row>85</xdr:row>
      <xdr:rowOff>135065</xdr:rowOff>
    </xdr:to>
    <xdr:cxnSp macro="">
      <xdr:nvCxnSpPr>
        <xdr:cNvPr id="369" name="直線コネクタ 368">
          <a:extLst>
            <a:ext uri="{FF2B5EF4-FFF2-40B4-BE49-F238E27FC236}">
              <a16:creationId xmlns:a16="http://schemas.microsoft.com/office/drawing/2014/main" id="{CB024C81-DB65-47D4-9F0B-74896908189E}"/>
            </a:ext>
          </a:extLst>
        </xdr:cNvPr>
        <xdr:cNvCxnSpPr/>
      </xdr:nvCxnSpPr>
      <xdr:spPr>
        <a:xfrm flipV="1">
          <a:off x="7861300" y="14705991"/>
          <a:ext cx="889000" cy="2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83731</xdr:rowOff>
    </xdr:from>
    <xdr:to>
      <xdr:col>36</xdr:col>
      <xdr:colOff>165100</xdr:colOff>
      <xdr:row>86</xdr:row>
      <xdr:rowOff>13881</xdr:rowOff>
    </xdr:to>
    <xdr:sp macro="" textlink="">
      <xdr:nvSpPr>
        <xdr:cNvPr id="370" name="楕円 369">
          <a:extLst>
            <a:ext uri="{FF2B5EF4-FFF2-40B4-BE49-F238E27FC236}">
              <a16:creationId xmlns:a16="http://schemas.microsoft.com/office/drawing/2014/main" id="{F7FF1002-236C-4D94-B1E2-ABBF6A7DD6C2}"/>
            </a:ext>
          </a:extLst>
        </xdr:cNvPr>
        <xdr:cNvSpPr/>
      </xdr:nvSpPr>
      <xdr:spPr>
        <a:xfrm>
          <a:off x="6921500" y="1465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134531</xdr:rowOff>
    </xdr:from>
    <xdr:to>
      <xdr:col>41</xdr:col>
      <xdr:colOff>50800</xdr:colOff>
      <xdr:row>85</xdr:row>
      <xdr:rowOff>135065</xdr:rowOff>
    </xdr:to>
    <xdr:cxnSp macro="">
      <xdr:nvCxnSpPr>
        <xdr:cNvPr id="371" name="直線コネクタ 370">
          <a:extLst>
            <a:ext uri="{FF2B5EF4-FFF2-40B4-BE49-F238E27FC236}">
              <a16:creationId xmlns:a16="http://schemas.microsoft.com/office/drawing/2014/main" id="{7D14117A-A828-46BB-8434-9C9416FE9269}"/>
            </a:ext>
          </a:extLst>
        </xdr:cNvPr>
        <xdr:cNvCxnSpPr/>
      </xdr:nvCxnSpPr>
      <xdr:spPr>
        <a:xfrm>
          <a:off x="6972300" y="14707781"/>
          <a:ext cx="889000" cy="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9834</xdr:rowOff>
    </xdr:from>
    <xdr:ext cx="469744" cy="259045"/>
    <xdr:sp macro="" textlink="">
      <xdr:nvSpPr>
        <xdr:cNvPr id="372" name="n_1aveValue【公営住宅】&#10;一人当たり面積">
          <a:extLst>
            <a:ext uri="{FF2B5EF4-FFF2-40B4-BE49-F238E27FC236}">
              <a16:creationId xmlns:a16="http://schemas.microsoft.com/office/drawing/2014/main" id="{0C1E589E-3105-4F8E-98E2-1F72FF780185}"/>
            </a:ext>
          </a:extLst>
        </xdr:cNvPr>
        <xdr:cNvSpPr txBox="1"/>
      </xdr:nvSpPr>
      <xdr:spPr>
        <a:xfrm>
          <a:off x="9391727" y="144116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8081</xdr:rowOff>
    </xdr:from>
    <xdr:ext cx="469744" cy="259045"/>
    <xdr:sp macro="" textlink="">
      <xdr:nvSpPr>
        <xdr:cNvPr id="373" name="n_2aveValue【公営住宅】&#10;一人当たり面積">
          <a:extLst>
            <a:ext uri="{FF2B5EF4-FFF2-40B4-BE49-F238E27FC236}">
              <a16:creationId xmlns:a16="http://schemas.microsoft.com/office/drawing/2014/main" id="{A4165EEB-3CB7-498F-82D2-0E552ACE7563}"/>
            </a:ext>
          </a:extLst>
        </xdr:cNvPr>
        <xdr:cNvSpPr txBox="1"/>
      </xdr:nvSpPr>
      <xdr:spPr>
        <a:xfrm>
          <a:off x="8515427" y="14409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10405</xdr:rowOff>
    </xdr:from>
    <xdr:ext cx="469744" cy="259045"/>
    <xdr:sp macro="" textlink="">
      <xdr:nvSpPr>
        <xdr:cNvPr id="374" name="n_3aveValue【公営住宅】&#10;一人当たり面積">
          <a:extLst>
            <a:ext uri="{FF2B5EF4-FFF2-40B4-BE49-F238E27FC236}">
              <a16:creationId xmlns:a16="http://schemas.microsoft.com/office/drawing/2014/main" id="{2EB7765B-E0C2-4A7C-953D-5F3613235773}"/>
            </a:ext>
          </a:extLst>
        </xdr:cNvPr>
        <xdr:cNvSpPr txBox="1"/>
      </xdr:nvSpPr>
      <xdr:spPr>
        <a:xfrm>
          <a:off x="7626427" y="14412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18305</xdr:rowOff>
    </xdr:from>
    <xdr:ext cx="469744" cy="259045"/>
    <xdr:sp macro="" textlink="">
      <xdr:nvSpPr>
        <xdr:cNvPr id="375" name="n_4aveValue【公営住宅】&#10;一人当たり面積">
          <a:extLst>
            <a:ext uri="{FF2B5EF4-FFF2-40B4-BE49-F238E27FC236}">
              <a16:creationId xmlns:a16="http://schemas.microsoft.com/office/drawing/2014/main" id="{68778E04-7191-4E25-9F67-38ED03F1E63C}"/>
            </a:ext>
          </a:extLst>
        </xdr:cNvPr>
        <xdr:cNvSpPr txBox="1"/>
      </xdr:nvSpPr>
      <xdr:spPr>
        <a:xfrm>
          <a:off x="6737427" y="1476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85</xdr:row>
      <xdr:rowOff>168839</xdr:rowOff>
    </xdr:from>
    <xdr:ext cx="469744" cy="259045"/>
    <xdr:sp macro="" textlink="">
      <xdr:nvSpPr>
        <xdr:cNvPr id="376" name="n_1mainValue【公営住宅】&#10;一人当たり面積">
          <a:extLst>
            <a:ext uri="{FF2B5EF4-FFF2-40B4-BE49-F238E27FC236}">
              <a16:creationId xmlns:a16="http://schemas.microsoft.com/office/drawing/2014/main" id="{7D056816-EAD6-4DF6-B3CD-2C7E772F4D44}"/>
            </a:ext>
          </a:extLst>
        </xdr:cNvPr>
        <xdr:cNvSpPr txBox="1"/>
      </xdr:nvSpPr>
      <xdr:spPr>
        <a:xfrm>
          <a:off x="9391727" y="147420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3218</xdr:rowOff>
    </xdr:from>
    <xdr:ext cx="469744" cy="259045"/>
    <xdr:sp macro="" textlink="">
      <xdr:nvSpPr>
        <xdr:cNvPr id="377" name="n_2mainValue【公営住宅】&#10;一人当たり面積">
          <a:extLst>
            <a:ext uri="{FF2B5EF4-FFF2-40B4-BE49-F238E27FC236}">
              <a16:creationId xmlns:a16="http://schemas.microsoft.com/office/drawing/2014/main" id="{82C00C3A-C4E7-4F4D-BBFA-66CF0061A4CD}"/>
            </a:ext>
          </a:extLst>
        </xdr:cNvPr>
        <xdr:cNvSpPr txBox="1"/>
      </xdr:nvSpPr>
      <xdr:spPr>
        <a:xfrm>
          <a:off x="8515427" y="14747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5542</xdr:rowOff>
    </xdr:from>
    <xdr:ext cx="469744" cy="259045"/>
    <xdr:sp macro="" textlink="">
      <xdr:nvSpPr>
        <xdr:cNvPr id="378" name="n_3mainValue【公営住宅】&#10;一人当たり面積">
          <a:extLst>
            <a:ext uri="{FF2B5EF4-FFF2-40B4-BE49-F238E27FC236}">
              <a16:creationId xmlns:a16="http://schemas.microsoft.com/office/drawing/2014/main" id="{A4E35DC1-622B-47DC-A9B7-33EE48B62CF9}"/>
            </a:ext>
          </a:extLst>
        </xdr:cNvPr>
        <xdr:cNvSpPr txBox="1"/>
      </xdr:nvSpPr>
      <xdr:spPr>
        <a:xfrm>
          <a:off x="7626427" y="14750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30408</xdr:rowOff>
    </xdr:from>
    <xdr:ext cx="469744" cy="259045"/>
    <xdr:sp macro="" textlink="">
      <xdr:nvSpPr>
        <xdr:cNvPr id="379" name="n_4mainValue【公営住宅】&#10;一人当たり面積">
          <a:extLst>
            <a:ext uri="{FF2B5EF4-FFF2-40B4-BE49-F238E27FC236}">
              <a16:creationId xmlns:a16="http://schemas.microsoft.com/office/drawing/2014/main" id="{CE2641BD-9619-4369-A36E-9AA92BB873AC}"/>
            </a:ext>
          </a:extLst>
        </xdr:cNvPr>
        <xdr:cNvSpPr txBox="1"/>
      </xdr:nvSpPr>
      <xdr:spPr>
        <a:xfrm>
          <a:off x="6737427" y="14432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0" name="正方形/長方形 379">
          <a:extLst>
            <a:ext uri="{FF2B5EF4-FFF2-40B4-BE49-F238E27FC236}">
              <a16:creationId xmlns:a16="http://schemas.microsoft.com/office/drawing/2014/main" id="{93F32391-80CF-49A7-9BC8-F92241DCE69C}"/>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1" name="正方形/長方形 380">
          <a:extLst>
            <a:ext uri="{FF2B5EF4-FFF2-40B4-BE49-F238E27FC236}">
              <a16:creationId xmlns:a16="http://schemas.microsoft.com/office/drawing/2014/main" id="{8C876E30-E1AA-4808-95B3-58CF6C36A243}"/>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2" name="正方形/長方形 381">
          <a:extLst>
            <a:ext uri="{FF2B5EF4-FFF2-40B4-BE49-F238E27FC236}">
              <a16:creationId xmlns:a16="http://schemas.microsoft.com/office/drawing/2014/main" id="{14A8EF3A-5609-44B0-BE39-8C09C1529E1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3" name="正方形/長方形 382">
          <a:extLst>
            <a:ext uri="{FF2B5EF4-FFF2-40B4-BE49-F238E27FC236}">
              <a16:creationId xmlns:a16="http://schemas.microsoft.com/office/drawing/2014/main" id="{4250638A-6153-49B5-A0E8-34AA79B2DA5A}"/>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4" name="正方形/長方形 383">
          <a:extLst>
            <a:ext uri="{FF2B5EF4-FFF2-40B4-BE49-F238E27FC236}">
              <a16:creationId xmlns:a16="http://schemas.microsoft.com/office/drawing/2014/main" id="{E56F2916-0B9F-4F95-93B1-D8C31991F3D8}"/>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5" name="正方形/長方形 384">
          <a:extLst>
            <a:ext uri="{FF2B5EF4-FFF2-40B4-BE49-F238E27FC236}">
              <a16:creationId xmlns:a16="http://schemas.microsoft.com/office/drawing/2014/main" id="{E11C7F78-A003-4196-95CC-AE1680F8CDA7}"/>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6" name="正方形/長方形 385">
          <a:extLst>
            <a:ext uri="{FF2B5EF4-FFF2-40B4-BE49-F238E27FC236}">
              <a16:creationId xmlns:a16="http://schemas.microsoft.com/office/drawing/2014/main" id="{FCCBCFCD-B4AE-40E4-BDB3-34EF09F1F2AF}"/>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7" name="正方形/長方形 386">
          <a:extLst>
            <a:ext uri="{FF2B5EF4-FFF2-40B4-BE49-F238E27FC236}">
              <a16:creationId xmlns:a16="http://schemas.microsoft.com/office/drawing/2014/main" id="{C7E5FEF3-9E12-4536-9653-4C6134EAEDAF}"/>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8" name="テキスト ボックス 387">
          <a:extLst>
            <a:ext uri="{FF2B5EF4-FFF2-40B4-BE49-F238E27FC236}">
              <a16:creationId xmlns:a16="http://schemas.microsoft.com/office/drawing/2014/main" id="{50052175-5BE8-4452-B7F1-190A74EAE911}"/>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9" name="直線コネクタ 388">
          <a:extLst>
            <a:ext uri="{FF2B5EF4-FFF2-40B4-BE49-F238E27FC236}">
              <a16:creationId xmlns:a16="http://schemas.microsoft.com/office/drawing/2014/main" id="{E2889CA6-44F1-494D-9D71-EBC0357D2B9F}"/>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0" name="テキスト ボックス 389">
          <a:extLst>
            <a:ext uri="{FF2B5EF4-FFF2-40B4-BE49-F238E27FC236}">
              <a16:creationId xmlns:a16="http://schemas.microsoft.com/office/drawing/2014/main" id="{2A05668A-64C8-4041-9279-613E4FB40494}"/>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91" name="直線コネクタ 390">
          <a:extLst>
            <a:ext uri="{FF2B5EF4-FFF2-40B4-BE49-F238E27FC236}">
              <a16:creationId xmlns:a16="http://schemas.microsoft.com/office/drawing/2014/main" id="{F6A3DB18-5EA3-4EE7-8364-043CD7D25645}"/>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92" name="テキスト ボックス 391">
          <a:extLst>
            <a:ext uri="{FF2B5EF4-FFF2-40B4-BE49-F238E27FC236}">
              <a16:creationId xmlns:a16="http://schemas.microsoft.com/office/drawing/2014/main" id="{F5BECD53-8010-458E-B115-BECB7E68CCEE}"/>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3" name="直線コネクタ 392">
          <a:extLst>
            <a:ext uri="{FF2B5EF4-FFF2-40B4-BE49-F238E27FC236}">
              <a16:creationId xmlns:a16="http://schemas.microsoft.com/office/drawing/2014/main" id="{EB420AF2-D157-4CDA-9EDE-81454D763685}"/>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4" name="テキスト ボックス 393">
          <a:extLst>
            <a:ext uri="{FF2B5EF4-FFF2-40B4-BE49-F238E27FC236}">
              <a16:creationId xmlns:a16="http://schemas.microsoft.com/office/drawing/2014/main" id="{4D766547-5409-4F39-9973-06DC485A507E}"/>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5" name="直線コネクタ 394">
          <a:extLst>
            <a:ext uri="{FF2B5EF4-FFF2-40B4-BE49-F238E27FC236}">
              <a16:creationId xmlns:a16="http://schemas.microsoft.com/office/drawing/2014/main" id="{4DF2ED09-C900-434E-848B-06FAED563140}"/>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6" name="テキスト ボックス 395">
          <a:extLst>
            <a:ext uri="{FF2B5EF4-FFF2-40B4-BE49-F238E27FC236}">
              <a16:creationId xmlns:a16="http://schemas.microsoft.com/office/drawing/2014/main" id="{FE1FDB8A-AD10-479B-85DB-043FD142326A}"/>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7" name="直線コネクタ 396">
          <a:extLst>
            <a:ext uri="{FF2B5EF4-FFF2-40B4-BE49-F238E27FC236}">
              <a16:creationId xmlns:a16="http://schemas.microsoft.com/office/drawing/2014/main" id="{1AA6E0E4-3F01-4A2C-9AEE-FD87B14711AE}"/>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8" name="テキスト ボックス 397">
          <a:extLst>
            <a:ext uri="{FF2B5EF4-FFF2-40B4-BE49-F238E27FC236}">
              <a16:creationId xmlns:a16="http://schemas.microsoft.com/office/drawing/2014/main" id="{AE47508A-1888-407C-8422-9B6166AB544D}"/>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9" name="直線コネクタ 398">
          <a:extLst>
            <a:ext uri="{FF2B5EF4-FFF2-40B4-BE49-F238E27FC236}">
              <a16:creationId xmlns:a16="http://schemas.microsoft.com/office/drawing/2014/main" id="{ADAC7330-A925-4BA6-9AC0-7FE53295173B}"/>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400" name="テキスト ボックス 399">
          <a:extLst>
            <a:ext uri="{FF2B5EF4-FFF2-40B4-BE49-F238E27FC236}">
              <a16:creationId xmlns:a16="http://schemas.microsoft.com/office/drawing/2014/main" id="{5FA4D308-12AA-4E1E-B850-A86631794058}"/>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401" name="直線コネクタ 400">
          <a:extLst>
            <a:ext uri="{FF2B5EF4-FFF2-40B4-BE49-F238E27FC236}">
              <a16:creationId xmlns:a16="http://schemas.microsoft.com/office/drawing/2014/main" id="{5543A702-4765-4905-88FB-41E154BE7C8C}"/>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402" name="テキスト ボックス 401">
          <a:extLst>
            <a:ext uri="{FF2B5EF4-FFF2-40B4-BE49-F238E27FC236}">
              <a16:creationId xmlns:a16="http://schemas.microsoft.com/office/drawing/2014/main" id="{F4DC4383-33BC-48F8-947D-71C8353BCCB4}"/>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3" name="直線コネクタ 402">
          <a:extLst>
            <a:ext uri="{FF2B5EF4-FFF2-40B4-BE49-F238E27FC236}">
              <a16:creationId xmlns:a16="http://schemas.microsoft.com/office/drawing/2014/main" id="{353BBD66-2911-447B-9520-199A9C05025B}"/>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4" name="【港湾・漁港】&#10;有形固定資産減価償却率グラフ枠">
          <a:extLst>
            <a:ext uri="{FF2B5EF4-FFF2-40B4-BE49-F238E27FC236}">
              <a16:creationId xmlns:a16="http://schemas.microsoft.com/office/drawing/2014/main" id="{669596E3-CA02-4487-B0FA-7179AC754D46}"/>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143148</xdr:rowOff>
    </xdr:from>
    <xdr:to>
      <xdr:col>24</xdr:col>
      <xdr:colOff>62865</xdr:colOff>
      <xdr:row>108</xdr:row>
      <xdr:rowOff>120287</xdr:rowOff>
    </xdr:to>
    <xdr:cxnSp macro="">
      <xdr:nvCxnSpPr>
        <xdr:cNvPr id="405" name="直線コネクタ 404">
          <a:extLst>
            <a:ext uri="{FF2B5EF4-FFF2-40B4-BE49-F238E27FC236}">
              <a16:creationId xmlns:a16="http://schemas.microsoft.com/office/drawing/2014/main" id="{E6F17F5D-A130-4E4A-AA49-5E7DB051A9AE}"/>
            </a:ext>
          </a:extLst>
        </xdr:cNvPr>
        <xdr:cNvCxnSpPr/>
      </xdr:nvCxnSpPr>
      <xdr:spPr>
        <a:xfrm flipV="1">
          <a:off x="4634865" y="17116698"/>
          <a:ext cx="0" cy="1520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124114</xdr:rowOff>
    </xdr:from>
    <xdr:ext cx="405111" cy="259045"/>
    <xdr:sp macro="" textlink="">
      <xdr:nvSpPr>
        <xdr:cNvPr id="406" name="【港湾・漁港】&#10;有形固定資産減価償却率最小値テキスト">
          <a:extLst>
            <a:ext uri="{FF2B5EF4-FFF2-40B4-BE49-F238E27FC236}">
              <a16:creationId xmlns:a16="http://schemas.microsoft.com/office/drawing/2014/main" id="{D951E507-A876-4FE4-9368-4D14B03632CE}"/>
            </a:ext>
          </a:extLst>
        </xdr:cNvPr>
        <xdr:cNvSpPr txBox="1"/>
      </xdr:nvSpPr>
      <xdr:spPr>
        <a:xfrm>
          <a:off x="4673600" y="186407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120287</xdr:rowOff>
    </xdr:from>
    <xdr:to>
      <xdr:col>24</xdr:col>
      <xdr:colOff>152400</xdr:colOff>
      <xdr:row>108</xdr:row>
      <xdr:rowOff>120287</xdr:rowOff>
    </xdr:to>
    <xdr:cxnSp macro="">
      <xdr:nvCxnSpPr>
        <xdr:cNvPr id="407" name="直線コネクタ 406">
          <a:extLst>
            <a:ext uri="{FF2B5EF4-FFF2-40B4-BE49-F238E27FC236}">
              <a16:creationId xmlns:a16="http://schemas.microsoft.com/office/drawing/2014/main" id="{22872059-6D5A-4A00-BF62-E1109EFD3C0F}"/>
            </a:ext>
          </a:extLst>
        </xdr:cNvPr>
        <xdr:cNvCxnSpPr/>
      </xdr:nvCxnSpPr>
      <xdr:spPr>
        <a:xfrm>
          <a:off x="4546600" y="186368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89825</xdr:rowOff>
    </xdr:from>
    <xdr:ext cx="340478" cy="259045"/>
    <xdr:sp macro="" textlink="">
      <xdr:nvSpPr>
        <xdr:cNvPr id="408" name="【港湾・漁港】&#10;有形固定資産減価償却率最大値テキスト">
          <a:extLst>
            <a:ext uri="{FF2B5EF4-FFF2-40B4-BE49-F238E27FC236}">
              <a16:creationId xmlns:a16="http://schemas.microsoft.com/office/drawing/2014/main" id="{29447ACF-C890-46F4-A9F5-854F9C0D7012}"/>
            </a:ext>
          </a:extLst>
        </xdr:cNvPr>
        <xdr:cNvSpPr txBox="1"/>
      </xdr:nvSpPr>
      <xdr:spPr>
        <a:xfrm>
          <a:off x="4673600" y="1689192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143148</xdr:rowOff>
    </xdr:from>
    <xdr:to>
      <xdr:col>24</xdr:col>
      <xdr:colOff>152400</xdr:colOff>
      <xdr:row>99</xdr:row>
      <xdr:rowOff>143148</xdr:rowOff>
    </xdr:to>
    <xdr:cxnSp macro="">
      <xdr:nvCxnSpPr>
        <xdr:cNvPr id="409" name="直線コネクタ 408">
          <a:extLst>
            <a:ext uri="{FF2B5EF4-FFF2-40B4-BE49-F238E27FC236}">
              <a16:creationId xmlns:a16="http://schemas.microsoft.com/office/drawing/2014/main" id="{199CA842-0D8D-421F-B4BB-8560D83AA467}"/>
            </a:ext>
          </a:extLst>
        </xdr:cNvPr>
        <xdr:cNvCxnSpPr/>
      </xdr:nvCxnSpPr>
      <xdr:spPr>
        <a:xfrm>
          <a:off x="4546600" y="171166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25416</xdr:rowOff>
    </xdr:from>
    <xdr:ext cx="405111" cy="259045"/>
    <xdr:sp macro="" textlink="">
      <xdr:nvSpPr>
        <xdr:cNvPr id="410" name="【港湾・漁港】&#10;有形固定資産減価償却率平均値テキスト">
          <a:extLst>
            <a:ext uri="{FF2B5EF4-FFF2-40B4-BE49-F238E27FC236}">
              <a16:creationId xmlns:a16="http://schemas.microsoft.com/office/drawing/2014/main" id="{F4B5C94F-B808-4C33-B874-309A3234B6E5}"/>
            </a:ext>
          </a:extLst>
        </xdr:cNvPr>
        <xdr:cNvSpPr txBox="1"/>
      </xdr:nvSpPr>
      <xdr:spPr>
        <a:xfrm>
          <a:off x="4673600" y="178562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2539</xdr:rowOff>
    </xdr:from>
    <xdr:to>
      <xdr:col>24</xdr:col>
      <xdr:colOff>114300</xdr:colOff>
      <xdr:row>105</xdr:row>
      <xdr:rowOff>104139</xdr:rowOff>
    </xdr:to>
    <xdr:sp macro="" textlink="">
      <xdr:nvSpPr>
        <xdr:cNvPr id="411" name="フローチャート: 判断 410">
          <a:extLst>
            <a:ext uri="{FF2B5EF4-FFF2-40B4-BE49-F238E27FC236}">
              <a16:creationId xmlns:a16="http://schemas.microsoft.com/office/drawing/2014/main" id="{25698553-3B3A-4461-9713-95388A02195C}"/>
            </a:ext>
          </a:extLst>
        </xdr:cNvPr>
        <xdr:cNvSpPr/>
      </xdr:nvSpPr>
      <xdr:spPr>
        <a:xfrm>
          <a:off x="4584700" y="1800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100512</xdr:rowOff>
    </xdr:from>
    <xdr:to>
      <xdr:col>20</xdr:col>
      <xdr:colOff>38100</xdr:colOff>
      <xdr:row>105</xdr:row>
      <xdr:rowOff>30662</xdr:rowOff>
    </xdr:to>
    <xdr:sp macro="" textlink="">
      <xdr:nvSpPr>
        <xdr:cNvPr id="412" name="フローチャート: 判断 411">
          <a:extLst>
            <a:ext uri="{FF2B5EF4-FFF2-40B4-BE49-F238E27FC236}">
              <a16:creationId xmlns:a16="http://schemas.microsoft.com/office/drawing/2014/main" id="{5E3339CA-8FBC-41CA-BD7F-BF7BA859F492}"/>
            </a:ext>
          </a:extLst>
        </xdr:cNvPr>
        <xdr:cNvSpPr/>
      </xdr:nvSpPr>
      <xdr:spPr>
        <a:xfrm>
          <a:off x="3746500" y="1793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66221</xdr:rowOff>
    </xdr:from>
    <xdr:to>
      <xdr:col>15</xdr:col>
      <xdr:colOff>101600</xdr:colOff>
      <xdr:row>104</xdr:row>
      <xdr:rowOff>167821</xdr:rowOff>
    </xdr:to>
    <xdr:sp macro="" textlink="">
      <xdr:nvSpPr>
        <xdr:cNvPr id="413" name="フローチャート: 判断 412">
          <a:extLst>
            <a:ext uri="{FF2B5EF4-FFF2-40B4-BE49-F238E27FC236}">
              <a16:creationId xmlns:a16="http://schemas.microsoft.com/office/drawing/2014/main" id="{E3582079-56D9-41F9-B2FE-65EE013625B9}"/>
            </a:ext>
          </a:extLst>
        </xdr:cNvPr>
        <xdr:cNvSpPr/>
      </xdr:nvSpPr>
      <xdr:spPr>
        <a:xfrm>
          <a:off x="2857500" y="17897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105411</xdr:rowOff>
    </xdr:from>
    <xdr:to>
      <xdr:col>10</xdr:col>
      <xdr:colOff>165100</xdr:colOff>
      <xdr:row>105</xdr:row>
      <xdr:rowOff>35561</xdr:rowOff>
    </xdr:to>
    <xdr:sp macro="" textlink="">
      <xdr:nvSpPr>
        <xdr:cNvPr id="414" name="フローチャート: 判断 413">
          <a:extLst>
            <a:ext uri="{FF2B5EF4-FFF2-40B4-BE49-F238E27FC236}">
              <a16:creationId xmlns:a16="http://schemas.microsoft.com/office/drawing/2014/main" id="{95C1ECDF-1DE6-4617-B70C-08F449F317FB}"/>
            </a:ext>
          </a:extLst>
        </xdr:cNvPr>
        <xdr:cNvSpPr/>
      </xdr:nvSpPr>
      <xdr:spPr>
        <a:xfrm>
          <a:off x="1968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156029</xdr:rowOff>
    </xdr:from>
    <xdr:to>
      <xdr:col>6</xdr:col>
      <xdr:colOff>38100</xdr:colOff>
      <xdr:row>105</xdr:row>
      <xdr:rowOff>86179</xdr:rowOff>
    </xdr:to>
    <xdr:sp macro="" textlink="">
      <xdr:nvSpPr>
        <xdr:cNvPr id="415" name="フローチャート: 判断 414">
          <a:extLst>
            <a:ext uri="{FF2B5EF4-FFF2-40B4-BE49-F238E27FC236}">
              <a16:creationId xmlns:a16="http://schemas.microsoft.com/office/drawing/2014/main" id="{8ADCD620-07DC-43D5-9412-220173EE3821}"/>
            </a:ext>
          </a:extLst>
        </xdr:cNvPr>
        <xdr:cNvSpPr/>
      </xdr:nvSpPr>
      <xdr:spPr>
        <a:xfrm>
          <a:off x="1079500" y="1798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7B60754D-5F93-42E6-A1EC-0AE1A3B73D67}"/>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82739CD6-1682-4DB4-A67C-8DD0D317180B}"/>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C9E4A221-6525-451C-8C1B-99A48D8D1BE8}"/>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9" name="テキスト ボックス 418">
          <a:extLst>
            <a:ext uri="{FF2B5EF4-FFF2-40B4-BE49-F238E27FC236}">
              <a16:creationId xmlns:a16="http://schemas.microsoft.com/office/drawing/2014/main" id="{17A7E53C-36B4-4201-8D38-5CBD84963AD2}"/>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20" name="テキスト ボックス 419">
          <a:extLst>
            <a:ext uri="{FF2B5EF4-FFF2-40B4-BE49-F238E27FC236}">
              <a16:creationId xmlns:a16="http://schemas.microsoft.com/office/drawing/2014/main" id="{FFC9A7C3-FF6A-4FD0-9680-9B6B1934CFE4}"/>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43362</xdr:rowOff>
    </xdr:from>
    <xdr:to>
      <xdr:col>24</xdr:col>
      <xdr:colOff>114300</xdr:colOff>
      <xdr:row>105</xdr:row>
      <xdr:rowOff>144962</xdr:rowOff>
    </xdr:to>
    <xdr:sp macro="" textlink="">
      <xdr:nvSpPr>
        <xdr:cNvPr id="421" name="楕円 420">
          <a:extLst>
            <a:ext uri="{FF2B5EF4-FFF2-40B4-BE49-F238E27FC236}">
              <a16:creationId xmlns:a16="http://schemas.microsoft.com/office/drawing/2014/main" id="{844DDD56-AF7E-4DC1-8EAA-F7A6DED6D808}"/>
            </a:ext>
          </a:extLst>
        </xdr:cNvPr>
        <xdr:cNvSpPr/>
      </xdr:nvSpPr>
      <xdr:spPr>
        <a:xfrm>
          <a:off x="4584700" y="18045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21789</xdr:rowOff>
    </xdr:from>
    <xdr:ext cx="405111" cy="259045"/>
    <xdr:sp macro="" textlink="">
      <xdr:nvSpPr>
        <xdr:cNvPr id="422" name="【港湾・漁港】&#10;有形固定資産減価償却率該当値テキスト">
          <a:extLst>
            <a:ext uri="{FF2B5EF4-FFF2-40B4-BE49-F238E27FC236}">
              <a16:creationId xmlns:a16="http://schemas.microsoft.com/office/drawing/2014/main" id="{3D62B83A-BEB8-40C8-91CE-D1308E12D941}"/>
            </a:ext>
          </a:extLst>
        </xdr:cNvPr>
        <xdr:cNvSpPr txBox="1"/>
      </xdr:nvSpPr>
      <xdr:spPr>
        <a:xfrm>
          <a:off x="4673600" y="18024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10705</xdr:rowOff>
    </xdr:from>
    <xdr:to>
      <xdr:col>20</xdr:col>
      <xdr:colOff>38100</xdr:colOff>
      <xdr:row>105</xdr:row>
      <xdr:rowOff>112305</xdr:rowOff>
    </xdr:to>
    <xdr:sp macro="" textlink="">
      <xdr:nvSpPr>
        <xdr:cNvPr id="423" name="楕円 422">
          <a:extLst>
            <a:ext uri="{FF2B5EF4-FFF2-40B4-BE49-F238E27FC236}">
              <a16:creationId xmlns:a16="http://schemas.microsoft.com/office/drawing/2014/main" id="{1AF29E43-E4F5-43BF-8254-A07CDA7AAD29}"/>
            </a:ext>
          </a:extLst>
        </xdr:cNvPr>
        <xdr:cNvSpPr/>
      </xdr:nvSpPr>
      <xdr:spPr>
        <a:xfrm>
          <a:off x="3746500" y="18012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61505</xdr:rowOff>
    </xdr:from>
    <xdr:to>
      <xdr:col>24</xdr:col>
      <xdr:colOff>63500</xdr:colOff>
      <xdr:row>105</xdr:row>
      <xdr:rowOff>94162</xdr:rowOff>
    </xdr:to>
    <xdr:cxnSp macro="">
      <xdr:nvCxnSpPr>
        <xdr:cNvPr id="424" name="直線コネクタ 423">
          <a:extLst>
            <a:ext uri="{FF2B5EF4-FFF2-40B4-BE49-F238E27FC236}">
              <a16:creationId xmlns:a16="http://schemas.microsoft.com/office/drawing/2014/main" id="{10E39F19-50C5-40B8-BD75-D4883C06B397}"/>
            </a:ext>
          </a:extLst>
        </xdr:cNvPr>
        <xdr:cNvCxnSpPr/>
      </xdr:nvCxnSpPr>
      <xdr:spPr>
        <a:xfrm>
          <a:off x="3797300" y="18063755"/>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149498</xdr:rowOff>
    </xdr:from>
    <xdr:to>
      <xdr:col>15</xdr:col>
      <xdr:colOff>101600</xdr:colOff>
      <xdr:row>105</xdr:row>
      <xdr:rowOff>79648</xdr:rowOff>
    </xdr:to>
    <xdr:sp macro="" textlink="">
      <xdr:nvSpPr>
        <xdr:cNvPr id="425" name="楕円 424">
          <a:extLst>
            <a:ext uri="{FF2B5EF4-FFF2-40B4-BE49-F238E27FC236}">
              <a16:creationId xmlns:a16="http://schemas.microsoft.com/office/drawing/2014/main" id="{00E11044-A8B0-4C19-988E-615C764C3929}"/>
            </a:ext>
          </a:extLst>
        </xdr:cNvPr>
        <xdr:cNvSpPr/>
      </xdr:nvSpPr>
      <xdr:spPr>
        <a:xfrm>
          <a:off x="2857500" y="17980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28848</xdr:rowOff>
    </xdr:from>
    <xdr:to>
      <xdr:col>19</xdr:col>
      <xdr:colOff>177800</xdr:colOff>
      <xdr:row>105</xdr:row>
      <xdr:rowOff>61505</xdr:rowOff>
    </xdr:to>
    <xdr:cxnSp macro="">
      <xdr:nvCxnSpPr>
        <xdr:cNvPr id="426" name="直線コネクタ 425">
          <a:extLst>
            <a:ext uri="{FF2B5EF4-FFF2-40B4-BE49-F238E27FC236}">
              <a16:creationId xmlns:a16="http://schemas.microsoft.com/office/drawing/2014/main" id="{5D6FEF4B-E5F3-4744-AD6A-7C97B5E7577F}"/>
            </a:ext>
          </a:extLst>
        </xdr:cNvPr>
        <xdr:cNvCxnSpPr/>
      </xdr:nvCxnSpPr>
      <xdr:spPr>
        <a:xfrm>
          <a:off x="2908300" y="18031098"/>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118473</xdr:rowOff>
    </xdr:from>
    <xdr:to>
      <xdr:col>10</xdr:col>
      <xdr:colOff>165100</xdr:colOff>
      <xdr:row>105</xdr:row>
      <xdr:rowOff>48623</xdr:rowOff>
    </xdr:to>
    <xdr:sp macro="" textlink="">
      <xdr:nvSpPr>
        <xdr:cNvPr id="427" name="楕円 426">
          <a:extLst>
            <a:ext uri="{FF2B5EF4-FFF2-40B4-BE49-F238E27FC236}">
              <a16:creationId xmlns:a16="http://schemas.microsoft.com/office/drawing/2014/main" id="{E37A8E79-A59D-4B9B-B5C5-7E7368F575F5}"/>
            </a:ext>
          </a:extLst>
        </xdr:cNvPr>
        <xdr:cNvSpPr/>
      </xdr:nvSpPr>
      <xdr:spPr>
        <a:xfrm>
          <a:off x="1968500" y="17949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169273</xdr:rowOff>
    </xdr:from>
    <xdr:to>
      <xdr:col>15</xdr:col>
      <xdr:colOff>50800</xdr:colOff>
      <xdr:row>105</xdr:row>
      <xdr:rowOff>28848</xdr:rowOff>
    </xdr:to>
    <xdr:cxnSp macro="">
      <xdr:nvCxnSpPr>
        <xdr:cNvPr id="428" name="直線コネクタ 427">
          <a:extLst>
            <a:ext uri="{FF2B5EF4-FFF2-40B4-BE49-F238E27FC236}">
              <a16:creationId xmlns:a16="http://schemas.microsoft.com/office/drawing/2014/main" id="{9D205298-3FF0-44F9-8EE8-72E2A75B260C}"/>
            </a:ext>
          </a:extLst>
        </xdr:cNvPr>
        <xdr:cNvCxnSpPr/>
      </xdr:nvCxnSpPr>
      <xdr:spPr>
        <a:xfrm>
          <a:off x="2019300" y="18000073"/>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85816</xdr:rowOff>
    </xdr:from>
    <xdr:to>
      <xdr:col>6</xdr:col>
      <xdr:colOff>38100</xdr:colOff>
      <xdr:row>105</xdr:row>
      <xdr:rowOff>15966</xdr:rowOff>
    </xdr:to>
    <xdr:sp macro="" textlink="">
      <xdr:nvSpPr>
        <xdr:cNvPr id="429" name="楕円 428">
          <a:extLst>
            <a:ext uri="{FF2B5EF4-FFF2-40B4-BE49-F238E27FC236}">
              <a16:creationId xmlns:a16="http://schemas.microsoft.com/office/drawing/2014/main" id="{BEB64548-46DD-484F-A9BF-1C189F5AD823}"/>
            </a:ext>
          </a:extLst>
        </xdr:cNvPr>
        <xdr:cNvSpPr/>
      </xdr:nvSpPr>
      <xdr:spPr>
        <a:xfrm>
          <a:off x="1079500" y="17916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136616</xdr:rowOff>
    </xdr:from>
    <xdr:to>
      <xdr:col>10</xdr:col>
      <xdr:colOff>114300</xdr:colOff>
      <xdr:row>104</xdr:row>
      <xdr:rowOff>169273</xdr:rowOff>
    </xdr:to>
    <xdr:cxnSp macro="">
      <xdr:nvCxnSpPr>
        <xdr:cNvPr id="430" name="直線コネクタ 429">
          <a:extLst>
            <a:ext uri="{FF2B5EF4-FFF2-40B4-BE49-F238E27FC236}">
              <a16:creationId xmlns:a16="http://schemas.microsoft.com/office/drawing/2014/main" id="{00059B11-FDEB-4310-BA4E-D4D4B862D7F3}"/>
            </a:ext>
          </a:extLst>
        </xdr:cNvPr>
        <xdr:cNvCxnSpPr/>
      </xdr:nvCxnSpPr>
      <xdr:spPr>
        <a:xfrm>
          <a:off x="1130300" y="17967416"/>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47189</xdr:rowOff>
    </xdr:from>
    <xdr:ext cx="405111" cy="259045"/>
    <xdr:sp macro="" textlink="">
      <xdr:nvSpPr>
        <xdr:cNvPr id="431" name="n_1aveValue【港湾・漁港】&#10;有形固定資産減価償却率">
          <a:extLst>
            <a:ext uri="{FF2B5EF4-FFF2-40B4-BE49-F238E27FC236}">
              <a16:creationId xmlns:a16="http://schemas.microsoft.com/office/drawing/2014/main" id="{220DD1CE-A18E-40BF-84CA-4A53A5E66AF5}"/>
            </a:ext>
          </a:extLst>
        </xdr:cNvPr>
        <xdr:cNvSpPr txBox="1"/>
      </xdr:nvSpPr>
      <xdr:spPr>
        <a:xfrm>
          <a:off x="3582044" y="17706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12898</xdr:rowOff>
    </xdr:from>
    <xdr:ext cx="405111" cy="259045"/>
    <xdr:sp macro="" textlink="">
      <xdr:nvSpPr>
        <xdr:cNvPr id="432" name="n_2aveValue【港湾・漁港】&#10;有形固定資産減価償却率">
          <a:extLst>
            <a:ext uri="{FF2B5EF4-FFF2-40B4-BE49-F238E27FC236}">
              <a16:creationId xmlns:a16="http://schemas.microsoft.com/office/drawing/2014/main" id="{FB289ACE-B8CE-4728-AD4F-46CB96CCEB69}"/>
            </a:ext>
          </a:extLst>
        </xdr:cNvPr>
        <xdr:cNvSpPr txBox="1"/>
      </xdr:nvSpPr>
      <xdr:spPr>
        <a:xfrm>
          <a:off x="2705744" y="176722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52088</xdr:rowOff>
    </xdr:from>
    <xdr:ext cx="405111" cy="259045"/>
    <xdr:sp macro="" textlink="">
      <xdr:nvSpPr>
        <xdr:cNvPr id="433" name="n_3aveValue【港湾・漁港】&#10;有形固定資産減価償却率">
          <a:extLst>
            <a:ext uri="{FF2B5EF4-FFF2-40B4-BE49-F238E27FC236}">
              <a16:creationId xmlns:a16="http://schemas.microsoft.com/office/drawing/2014/main" id="{52CD5672-2C45-42C9-8B67-C31F5361463C}"/>
            </a:ext>
          </a:extLst>
        </xdr:cNvPr>
        <xdr:cNvSpPr txBox="1"/>
      </xdr:nvSpPr>
      <xdr:spPr>
        <a:xfrm>
          <a:off x="1816744" y="17711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77306</xdr:rowOff>
    </xdr:from>
    <xdr:ext cx="405111" cy="259045"/>
    <xdr:sp macro="" textlink="">
      <xdr:nvSpPr>
        <xdr:cNvPr id="434" name="n_4aveValue【港湾・漁港】&#10;有形固定資産減価償却率">
          <a:extLst>
            <a:ext uri="{FF2B5EF4-FFF2-40B4-BE49-F238E27FC236}">
              <a16:creationId xmlns:a16="http://schemas.microsoft.com/office/drawing/2014/main" id="{FCBFE802-5E26-4560-9A1A-F6E4A0E0E597}"/>
            </a:ext>
          </a:extLst>
        </xdr:cNvPr>
        <xdr:cNvSpPr txBox="1"/>
      </xdr:nvSpPr>
      <xdr:spPr>
        <a:xfrm>
          <a:off x="927744" y="180795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105</xdr:row>
      <xdr:rowOff>103432</xdr:rowOff>
    </xdr:from>
    <xdr:ext cx="405111" cy="259045"/>
    <xdr:sp macro="" textlink="">
      <xdr:nvSpPr>
        <xdr:cNvPr id="435" name="n_1mainValue【港湾・漁港】&#10;有形固定資産減価償却率">
          <a:extLst>
            <a:ext uri="{FF2B5EF4-FFF2-40B4-BE49-F238E27FC236}">
              <a16:creationId xmlns:a16="http://schemas.microsoft.com/office/drawing/2014/main" id="{40E5102A-4402-462A-AA41-C350CD8836B2}"/>
            </a:ext>
          </a:extLst>
        </xdr:cNvPr>
        <xdr:cNvSpPr txBox="1"/>
      </xdr:nvSpPr>
      <xdr:spPr>
        <a:xfrm>
          <a:off x="3582044" y="18105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70775</xdr:rowOff>
    </xdr:from>
    <xdr:ext cx="405111" cy="259045"/>
    <xdr:sp macro="" textlink="">
      <xdr:nvSpPr>
        <xdr:cNvPr id="436" name="n_2mainValue【港湾・漁港】&#10;有形固定資産減価償却率">
          <a:extLst>
            <a:ext uri="{FF2B5EF4-FFF2-40B4-BE49-F238E27FC236}">
              <a16:creationId xmlns:a16="http://schemas.microsoft.com/office/drawing/2014/main" id="{3090A6A7-CA2F-49CB-A408-5DFBA138EDD1}"/>
            </a:ext>
          </a:extLst>
        </xdr:cNvPr>
        <xdr:cNvSpPr txBox="1"/>
      </xdr:nvSpPr>
      <xdr:spPr>
        <a:xfrm>
          <a:off x="2705744" y="180730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39750</xdr:rowOff>
    </xdr:from>
    <xdr:ext cx="405111" cy="259045"/>
    <xdr:sp macro="" textlink="">
      <xdr:nvSpPr>
        <xdr:cNvPr id="437" name="n_3mainValue【港湾・漁港】&#10;有形固定資産減価償却率">
          <a:extLst>
            <a:ext uri="{FF2B5EF4-FFF2-40B4-BE49-F238E27FC236}">
              <a16:creationId xmlns:a16="http://schemas.microsoft.com/office/drawing/2014/main" id="{C1A5A148-D081-4D34-AF1C-AA9CE9771175}"/>
            </a:ext>
          </a:extLst>
        </xdr:cNvPr>
        <xdr:cNvSpPr txBox="1"/>
      </xdr:nvSpPr>
      <xdr:spPr>
        <a:xfrm>
          <a:off x="1816744" y="180420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32493</xdr:rowOff>
    </xdr:from>
    <xdr:ext cx="405111" cy="259045"/>
    <xdr:sp macro="" textlink="">
      <xdr:nvSpPr>
        <xdr:cNvPr id="438" name="n_4mainValue【港湾・漁港】&#10;有形固定資産減価償却率">
          <a:extLst>
            <a:ext uri="{FF2B5EF4-FFF2-40B4-BE49-F238E27FC236}">
              <a16:creationId xmlns:a16="http://schemas.microsoft.com/office/drawing/2014/main" id="{C3F9B1D4-075C-4F90-AF5E-BB2FEB0598EF}"/>
            </a:ext>
          </a:extLst>
        </xdr:cNvPr>
        <xdr:cNvSpPr txBox="1"/>
      </xdr:nvSpPr>
      <xdr:spPr>
        <a:xfrm>
          <a:off x="927744" y="176918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9" name="正方形/長方形 438">
          <a:extLst>
            <a:ext uri="{FF2B5EF4-FFF2-40B4-BE49-F238E27FC236}">
              <a16:creationId xmlns:a16="http://schemas.microsoft.com/office/drawing/2014/main" id="{AE756814-06D6-46C1-9298-1406CF7011EC}"/>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0" name="正方形/長方形 439">
          <a:extLst>
            <a:ext uri="{FF2B5EF4-FFF2-40B4-BE49-F238E27FC236}">
              <a16:creationId xmlns:a16="http://schemas.microsoft.com/office/drawing/2014/main" id="{B53BFCA7-2D7F-413F-BEA0-7B845FA7310B}"/>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1" name="正方形/長方形 440">
          <a:extLst>
            <a:ext uri="{FF2B5EF4-FFF2-40B4-BE49-F238E27FC236}">
              <a16:creationId xmlns:a16="http://schemas.microsoft.com/office/drawing/2014/main" id="{94287671-FD81-4295-B569-FB5F260ED4AD}"/>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2" name="正方形/長方形 441">
          <a:extLst>
            <a:ext uri="{FF2B5EF4-FFF2-40B4-BE49-F238E27FC236}">
              <a16:creationId xmlns:a16="http://schemas.microsoft.com/office/drawing/2014/main" id="{B168E330-76DF-460E-8804-501E5ECA48F3}"/>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3" name="正方形/長方形 442">
          <a:extLst>
            <a:ext uri="{FF2B5EF4-FFF2-40B4-BE49-F238E27FC236}">
              <a16:creationId xmlns:a16="http://schemas.microsoft.com/office/drawing/2014/main" id="{D476D4AE-6135-46C6-8460-2EA3F56C9114}"/>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4" name="正方形/長方形 443">
          <a:extLst>
            <a:ext uri="{FF2B5EF4-FFF2-40B4-BE49-F238E27FC236}">
              <a16:creationId xmlns:a16="http://schemas.microsoft.com/office/drawing/2014/main" id="{20A62166-040D-40CE-A6E3-51F5F46BB925}"/>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5" name="正方形/長方形 444">
          <a:extLst>
            <a:ext uri="{FF2B5EF4-FFF2-40B4-BE49-F238E27FC236}">
              <a16:creationId xmlns:a16="http://schemas.microsoft.com/office/drawing/2014/main" id="{CD907164-15DF-4787-82D2-7DF37A7284FA}"/>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207,838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6" name="正方形/長方形 445">
          <a:extLst>
            <a:ext uri="{FF2B5EF4-FFF2-40B4-BE49-F238E27FC236}">
              <a16:creationId xmlns:a16="http://schemas.microsoft.com/office/drawing/2014/main" id="{E81462A6-4699-437E-9C4A-F82476C87517}"/>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7" name="テキスト ボックス 446">
          <a:extLst>
            <a:ext uri="{FF2B5EF4-FFF2-40B4-BE49-F238E27FC236}">
              <a16:creationId xmlns:a16="http://schemas.microsoft.com/office/drawing/2014/main" id="{CEC6B4C0-D965-4F3F-9B8C-D02C1F3EBD4B}"/>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8" name="直線コネクタ 447">
          <a:extLst>
            <a:ext uri="{FF2B5EF4-FFF2-40B4-BE49-F238E27FC236}">
              <a16:creationId xmlns:a16="http://schemas.microsoft.com/office/drawing/2014/main" id="{056DA013-2F29-41E1-8C30-AE921ECF1761}"/>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9" name="直線コネクタ 448">
          <a:extLst>
            <a:ext uri="{FF2B5EF4-FFF2-40B4-BE49-F238E27FC236}">
              <a16:creationId xmlns:a16="http://schemas.microsoft.com/office/drawing/2014/main" id="{93548088-9F82-426D-9C46-101AC9FB0D96}"/>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50" name="テキスト ボックス 449">
          <a:extLst>
            <a:ext uri="{FF2B5EF4-FFF2-40B4-BE49-F238E27FC236}">
              <a16:creationId xmlns:a16="http://schemas.microsoft.com/office/drawing/2014/main" id="{575A45DE-D2D2-4793-A649-4AAF7F842CD8}"/>
            </a:ext>
          </a:extLst>
        </xdr:cNvPr>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1" name="直線コネクタ 450">
          <a:extLst>
            <a:ext uri="{FF2B5EF4-FFF2-40B4-BE49-F238E27FC236}">
              <a16:creationId xmlns:a16="http://schemas.microsoft.com/office/drawing/2014/main" id="{8B4B0E3A-9DD9-439F-AF7D-E90ECB32E634}"/>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105</xdr:row>
      <xdr:rowOff>143527</xdr:rowOff>
    </xdr:from>
    <xdr:ext cx="749692" cy="259045"/>
    <xdr:sp macro="" textlink="">
      <xdr:nvSpPr>
        <xdr:cNvPr id="452" name="テキスト ボックス 451">
          <a:extLst>
            <a:ext uri="{FF2B5EF4-FFF2-40B4-BE49-F238E27FC236}">
              <a16:creationId xmlns:a16="http://schemas.microsoft.com/office/drawing/2014/main" id="{88FF7658-8B4E-4180-8D61-77E4526EEC04}"/>
            </a:ext>
          </a:extLst>
        </xdr:cNvPr>
        <xdr:cNvSpPr txBox="1"/>
      </xdr:nvSpPr>
      <xdr:spPr>
        <a:xfrm>
          <a:off x="5854308" y="18145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3" name="直線コネクタ 452">
          <a:extLst>
            <a:ext uri="{FF2B5EF4-FFF2-40B4-BE49-F238E27FC236}">
              <a16:creationId xmlns:a16="http://schemas.microsoft.com/office/drawing/2014/main" id="{CC1071E7-6614-462E-80DA-40F3062584EA}"/>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103</xdr:row>
      <xdr:rowOff>105427</xdr:rowOff>
    </xdr:from>
    <xdr:ext cx="749692" cy="259045"/>
    <xdr:sp macro="" textlink="">
      <xdr:nvSpPr>
        <xdr:cNvPr id="454" name="テキスト ボックス 453">
          <a:extLst>
            <a:ext uri="{FF2B5EF4-FFF2-40B4-BE49-F238E27FC236}">
              <a16:creationId xmlns:a16="http://schemas.microsoft.com/office/drawing/2014/main" id="{058A6BA8-2D3C-4EA9-AF11-5DED473BBF73}"/>
            </a:ext>
          </a:extLst>
        </xdr:cNvPr>
        <xdr:cNvSpPr txBox="1"/>
      </xdr:nvSpPr>
      <xdr:spPr>
        <a:xfrm>
          <a:off x="5854308" y="17764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5" name="直線コネクタ 454">
          <a:extLst>
            <a:ext uri="{FF2B5EF4-FFF2-40B4-BE49-F238E27FC236}">
              <a16:creationId xmlns:a16="http://schemas.microsoft.com/office/drawing/2014/main" id="{FC6C5A7E-FCBE-4AA6-9C81-0711DE51BF2A}"/>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101</xdr:row>
      <xdr:rowOff>67327</xdr:rowOff>
    </xdr:from>
    <xdr:ext cx="749692" cy="259045"/>
    <xdr:sp macro="" textlink="">
      <xdr:nvSpPr>
        <xdr:cNvPr id="456" name="テキスト ボックス 455">
          <a:extLst>
            <a:ext uri="{FF2B5EF4-FFF2-40B4-BE49-F238E27FC236}">
              <a16:creationId xmlns:a16="http://schemas.microsoft.com/office/drawing/2014/main" id="{9152BA65-993B-4E32-A8FA-DDC8AEC4AF0B}"/>
            </a:ext>
          </a:extLst>
        </xdr:cNvPr>
        <xdr:cNvSpPr txBox="1"/>
      </xdr:nvSpPr>
      <xdr:spPr>
        <a:xfrm>
          <a:off x="5854308" y="17383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7" name="直線コネクタ 456">
          <a:extLst>
            <a:ext uri="{FF2B5EF4-FFF2-40B4-BE49-F238E27FC236}">
              <a16:creationId xmlns:a16="http://schemas.microsoft.com/office/drawing/2014/main" id="{5F4B4E62-E2CC-46FA-9E65-C3D5200C110D}"/>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75187</xdr:colOff>
      <xdr:row>99</xdr:row>
      <xdr:rowOff>29227</xdr:rowOff>
    </xdr:from>
    <xdr:ext cx="813813" cy="259045"/>
    <xdr:sp macro="" textlink="">
      <xdr:nvSpPr>
        <xdr:cNvPr id="458" name="テキスト ボックス 457">
          <a:extLst>
            <a:ext uri="{FF2B5EF4-FFF2-40B4-BE49-F238E27FC236}">
              <a16:creationId xmlns:a16="http://schemas.microsoft.com/office/drawing/2014/main" id="{B71CE067-B8A6-4C76-BB58-53E949D47A32}"/>
            </a:ext>
          </a:extLst>
        </xdr:cNvPr>
        <xdr:cNvSpPr txBox="1"/>
      </xdr:nvSpPr>
      <xdr:spPr>
        <a:xfrm>
          <a:off x="5790187" y="17002777"/>
          <a:ext cx="8138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9" name="直線コネクタ 458">
          <a:extLst>
            <a:ext uri="{FF2B5EF4-FFF2-40B4-BE49-F238E27FC236}">
              <a16:creationId xmlns:a16="http://schemas.microsoft.com/office/drawing/2014/main" id="{87054FB6-6F00-4383-A7C6-F3B61755F8B7}"/>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75187</xdr:colOff>
      <xdr:row>96</xdr:row>
      <xdr:rowOff>162577</xdr:rowOff>
    </xdr:from>
    <xdr:ext cx="813813" cy="259045"/>
    <xdr:sp macro="" textlink="">
      <xdr:nvSpPr>
        <xdr:cNvPr id="460" name="テキスト ボックス 459">
          <a:extLst>
            <a:ext uri="{FF2B5EF4-FFF2-40B4-BE49-F238E27FC236}">
              <a16:creationId xmlns:a16="http://schemas.microsoft.com/office/drawing/2014/main" id="{1E56BC21-A16E-4AB3-9882-9454938222B7}"/>
            </a:ext>
          </a:extLst>
        </xdr:cNvPr>
        <xdr:cNvSpPr txBox="1"/>
      </xdr:nvSpPr>
      <xdr:spPr>
        <a:xfrm>
          <a:off x="5790187" y="16621777"/>
          <a:ext cx="8138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1" name="【港湾・漁港】&#10;一人当たり有形固定資産（償却資産）額グラフ枠">
          <a:extLst>
            <a:ext uri="{FF2B5EF4-FFF2-40B4-BE49-F238E27FC236}">
              <a16:creationId xmlns:a16="http://schemas.microsoft.com/office/drawing/2014/main" id="{DA34D892-3A85-4A48-95F2-7CC078106E34}"/>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79978</xdr:rowOff>
    </xdr:from>
    <xdr:to>
      <xdr:col>54</xdr:col>
      <xdr:colOff>189865</xdr:colOff>
      <xdr:row>108</xdr:row>
      <xdr:rowOff>152397</xdr:rowOff>
    </xdr:to>
    <xdr:cxnSp macro="">
      <xdr:nvCxnSpPr>
        <xdr:cNvPr id="462" name="直線コネクタ 461">
          <a:extLst>
            <a:ext uri="{FF2B5EF4-FFF2-40B4-BE49-F238E27FC236}">
              <a16:creationId xmlns:a16="http://schemas.microsoft.com/office/drawing/2014/main" id="{6D10A129-FA02-4543-B1B2-06E45028ECAA}"/>
            </a:ext>
          </a:extLst>
        </xdr:cNvPr>
        <xdr:cNvCxnSpPr/>
      </xdr:nvCxnSpPr>
      <xdr:spPr>
        <a:xfrm flipV="1">
          <a:off x="10476865" y="17224978"/>
          <a:ext cx="0" cy="14440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109</xdr:row>
      <xdr:rowOff>2814</xdr:rowOff>
    </xdr:from>
    <xdr:ext cx="378565" cy="259045"/>
    <xdr:sp macro="" textlink="">
      <xdr:nvSpPr>
        <xdr:cNvPr id="463" name="【港湾・漁港】&#10;一人当たり有形固定資産（償却資産）額最小値テキスト">
          <a:extLst>
            <a:ext uri="{FF2B5EF4-FFF2-40B4-BE49-F238E27FC236}">
              <a16:creationId xmlns:a16="http://schemas.microsoft.com/office/drawing/2014/main" id="{93542447-6EEB-4238-9300-89D3EBCCBE19}"/>
            </a:ext>
          </a:extLst>
        </xdr:cNvPr>
        <xdr:cNvSpPr txBox="1"/>
      </xdr:nvSpPr>
      <xdr:spPr>
        <a:xfrm>
          <a:off x="10515600" y="186908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152397</xdr:rowOff>
    </xdr:from>
    <xdr:to>
      <xdr:col>55</xdr:col>
      <xdr:colOff>88900</xdr:colOff>
      <xdr:row>108</xdr:row>
      <xdr:rowOff>152397</xdr:rowOff>
    </xdr:to>
    <xdr:cxnSp macro="">
      <xdr:nvCxnSpPr>
        <xdr:cNvPr id="464" name="直線コネクタ 463">
          <a:extLst>
            <a:ext uri="{FF2B5EF4-FFF2-40B4-BE49-F238E27FC236}">
              <a16:creationId xmlns:a16="http://schemas.microsoft.com/office/drawing/2014/main" id="{ECCB909F-D4F2-41A9-ABD0-53FB56EF6CB2}"/>
            </a:ext>
          </a:extLst>
        </xdr:cNvPr>
        <xdr:cNvCxnSpPr/>
      </xdr:nvCxnSpPr>
      <xdr:spPr>
        <a:xfrm>
          <a:off x="10388600" y="18668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26655</xdr:rowOff>
    </xdr:from>
    <xdr:ext cx="819455" cy="259045"/>
    <xdr:sp macro="" textlink="">
      <xdr:nvSpPr>
        <xdr:cNvPr id="465" name="【港湾・漁港】&#10;一人当たり有形固定資産（償却資産）額最大値テキスト">
          <a:extLst>
            <a:ext uri="{FF2B5EF4-FFF2-40B4-BE49-F238E27FC236}">
              <a16:creationId xmlns:a16="http://schemas.microsoft.com/office/drawing/2014/main" id="{F7BDDB0B-52EC-4254-86B9-10852E237345}"/>
            </a:ext>
          </a:extLst>
        </xdr:cNvPr>
        <xdr:cNvSpPr txBox="1"/>
      </xdr:nvSpPr>
      <xdr:spPr>
        <a:xfrm>
          <a:off x="10515600" y="17000205"/>
          <a:ext cx="81945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113,702,532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79978</xdr:rowOff>
    </xdr:from>
    <xdr:to>
      <xdr:col>55</xdr:col>
      <xdr:colOff>88900</xdr:colOff>
      <xdr:row>100</xdr:row>
      <xdr:rowOff>79978</xdr:rowOff>
    </xdr:to>
    <xdr:cxnSp macro="">
      <xdr:nvCxnSpPr>
        <xdr:cNvPr id="466" name="直線コネクタ 465">
          <a:extLst>
            <a:ext uri="{FF2B5EF4-FFF2-40B4-BE49-F238E27FC236}">
              <a16:creationId xmlns:a16="http://schemas.microsoft.com/office/drawing/2014/main" id="{A51AB481-C625-415E-8AB9-178262674B78}"/>
            </a:ext>
          </a:extLst>
        </xdr:cNvPr>
        <xdr:cNvCxnSpPr/>
      </xdr:nvCxnSpPr>
      <xdr:spPr>
        <a:xfrm>
          <a:off x="10388600" y="17224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91713</xdr:rowOff>
    </xdr:from>
    <xdr:ext cx="690189" cy="259045"/>
    <xdr:sp macro="" textlink="">
      <xdr:nvSpPr>
        <xdr:cNvPr id="467" name="【港湾・漁港】&#10;一人当たり有形固定資産（償却資産）額平均値テキスト">
          <a:extLst>
            <a:ext uri="{FF2B5EF4-FFF2-40B4-BE49-F238E27FC236}">
              <a16:creationId xmlns:a16="http://schemas.microsoft.com/office/drawing/2014/main" id="{DB068D8C-3C9D-4A2B-B466-7A6303E15836}"/>
            </a:ext>
          </a:extLst>
        </xdr:cNvPr>
        <xdr:cNvSpPr txBox="1"/>
      </xdr:nvSpPr>
      <xdr:spPr>
        <a:xfrm>
          <a:off x="10515600" y="18436863"/>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2,579,787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68836</xdr:rowOff>
    </xdr:from>
    <xdr:to>
      <xdr:col>55</xdr:col>
      <xdr:colOff>50800</xdr:colOff>
      <xdr:row>108</xdr:row>
      <xdr:rowOff>170436</xdr:rowOff>
    </xdr:to>
    <xdr:sp macro="" textlink="">
      <xdr:nvSpPr>
        <xdr:cNvPr id="468" name="フローチャート: 判断 467">
          <a:extLst>
            <a:ext uri="{FF2B5EF4-FFF2-40B4-BE49-F238E27FC236}">
              <a16:creationId xmlns:a16="http://schemas.microsoft.com/office/drawing/2014/main" id="{5A14C74E-3857-4561-BD9D-19D9EE63EB60}"/>
            </a:ext>
          </a:extLst>
        </xdr:cNvPr>
        <xdr:cNvSpPr/>
      </xdr:nvSpPr>
      <xdr:spPr>
        <a:xfrm>
          <a:off x="10426700" y="18585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108</xdr:row>
      <xdr:rowOff>67565</xdr:rowOff>
    </xdr:from>
    <xdr:to>
      <xdr:col>50</xdr:col>
      <xdr:colOff>165100</xdr:colOff>
      <xdr:row>108</xdr:row>
      <xdr:rowOff>169165</xdr:rowOff>
    </xdr:to>
    <xdr:sp macro="" textlink="">
      <xdr:nvSpPr>
        <xdr:cNvPr id="469" name="フローチャート: 判断 468">
          <a:extLst>
            <a:ext uri="{FF2B5EF4-FFF2-40B4-BE49-F238E27FC236}">
              <a16:creationId xmlns:a16="http://schemas.microsoft.com/office/drawing/2014/main" id="{F335B8CD-47A5-409B-A5AA-E1BF76DBC1E9}"/>
            </a:ext>
          </a:extLst>
        </xdr:cNvPr>
        <xdr:cNvSpPr/>
      </xdr:nvSpPr>
      <xdr:spPr>
        <a:xfrm>
          <a:off x="9588500" y="18584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108</xdr:row>
      <xdr:rowOff>69757</xdr:rowOff>
    </xdr:from>
    <xdr:to>
      <xdr:col>46</xdr:col>
      <xdr:colOff>38100</xdr:colOff>
      <xdr:row>108</xdr:row>
      <xdr:rowOff>171357</xdr:rowOff>
    </xdr:to>
    <xdr:sp macro="" textlink="">
      <xdr:nvSpPr>
        <xdr:cNvPr id="470" name="フローチャート: 判断 469">
          <a:extLst>
            <a:ext uri="{FF2B5EF4-FFF2-40B4-BE49-F238E27FC236}">
              <a16:creationId xmlns:a16="http://schemas.microsoft.com/office/drawing/2014/main" id="{C68C5C32-3600-45E7-A41B-FB1C6001CABE}"/>
            </a:ext>
          </a:extLst>
        </xdr:cNvPr>
        <xdr:cNvSpPr/>
      </xdr:nvSpPr>
      <xdr:spPr>
        <a:xfrm>
          <a:off x="8699500" y="18586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108</xdr:row>
      <xdr:rowOff>70915</xdr:rowOff>
    </xdr:from>
    <xdr:to>
      <xdr:col>41</xdr:col>
      <xdr:colOff>101600</xdr:colOff>
      <xdr:row>109</xdr:row>
      <xdr:rowOff>1065</xdr:rowOff>
    </xdr:to>
    <xdr:sp macro="" textlink="">
      <xdr:nvSpPr>
        <xdr:cNvPr id="471" name="フローチャート: 判断 470">
          <a:extLst>
            <a:ext uri="{FF2B5EF4-FFF2-40B4-BE49-F238E27FC236}">
              <a16:creationId xmlns:a16="http://schemas.microsoft.com/office/drawing/2014/main" id="{61F6B283-F35F-441D-AB6A-30CBE515F30F}"/>
            </a:ext>
          </a:extLst>
        </xdr:cNvPr>
        <xdr:cNvSpPr/>
      </xdr:nvSpPr>
      <xdr:spPr>
        <a:xfrm>
          <a:off x="7810500" y="18587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108</xdr:row>
      <xdr:rowOff>86478</xdr:rowOff>
    </xdr:from>
    <xdr:to>
      <xdr:col>36</xdr:col>
      <xdr:colOff>165100</xdr:colOff>
      <xdr:row>109</xdr:row>
      <xdr:rowOff>16628</xdr:rowOff>
    </xdr:to>
    <xdr:sp macro="" textlink="">
      <xdr:nvSpPr>
        <xdr:cNvPr id="472" name="フローチャート: 判断 471">
          <a:extLst>
            <a:ext uri="{FF2B5EF4-FFF2-40B4-BE49-F238E27FC236}">
              <a16:creationId xmlns:a16="http://schemas.microsoft.com/office/drawing/2014/main" id="{79D1C6A9-108C-4365-A44F-12829F91265E}"/>
            </a:ext>
          </a:extLst>
        </xdr:cNvPr>
        <xdr:cNvSpPr/>
      </xdr:nvSpPr>
      <xdr:spPr>
        <a:xfrm>
          <a:off x="6921500" y="1860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623F8A54-89E8-4322-B82C-3CCAE13BFB1E}"/>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F604CEFF-201B-4FC1-B984-081C81AE2842}"/>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FC1A4DE1-A31F-44C5-BF23-7F8A9999329D}"/>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BE320269-4DCC-48B5-9FCC-D91E3F625E35}"/>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C602520F-7936-47D6-AB14-3BA7CE2BF3B7}"/>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86911</xdr:rowOff>
    </xdr:from>
    <xdr:to>
      <xdr:col>55</xdr:col>
      <xdr:colOff>50800</xdr:colOff>
      <xdr:row>109</xdr:row>
      <xdr:rowOff>17061</xdr:rowOff>
    </xdr:to>
    <xdr:sp macro="" textlink="">
      <xdr:nvSpPr>
        <xdr:cNvPr id="478" name="楕円 477">
          <a:extLst>
            <a:ext uri="{FF2B5EF4-FFF2-40B4-BE49-F238E27FC236}">
              <a16:creationId xmlns:a16="http://schemas.microsoft.com/office/drawing/2014/main" id="{4CE4DEAE-F0B0-49E2-ABC3-316E062D571A}"/>
            </a:ext>
          </a:extLst>
        </xdr:cNvPr>
        <xdr:cNvSpPr/>
      </xdr:nvSpPr>
      <xdr:spPr>
        <a:xfrm>
          <a:off x="10426700" y="18603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108</xdr:row>
      <xdr:rowOff>47264</xdr:rowOff>
    </xdr:from>
    <xdr:ext cx="690189" cy="259045"/>
    <xdr:sp macro="" textlink="">
      <xdr:nvSpPr>
        <xdr:cNvPr id="479" name="【港湾・漁港】&#10;一人当たり有形固定資産（償却資産）額該当値テキスト">
          <a:extLst>
            <a:ext uri="{FF2B5EF4-FFF2-40B4-BE49-F238E27FC236}">
              <a16:creationId xmlns:a16="http://schemas.microsoft.com/office/drawing/2014/main" id="{4983F7B4-D1B9-43E6-9FDA-153723E54AC5}"/>
            </a:ext>
          </a:extLst>
        </xdr:cNvPr>
        <xdr:cNvSpPr txBox="1"/>
      </xdr:nvSpPr>
      <xdr:spPr>
        <a:xfrm>
          <a:off x="10515600" y="1856386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1,156,608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87167</xdr:rowOff>
    </xdr:from>
    <xdr:to>
      <xdr:col>50</xdr:col>
      <xdr:colOff>165100</xdr:colOff>
      <xdr:row>109</xdr:row>
      <xdr:rowOff>17317</xdr:rowOff>
    </xdr:to>
    <xdr:sp macro="" textlink="">
      <xdr:nvSpPr>
        <xdr:cNvPr id="480" name="楕円 479">
          <a:extLst>
            <a:ext uri="{FF2B5EF4-FFF2-40B4-BE49-F238E27FC236}">
              <a16:creationId xmlns:a16="http://schemas.microsoft.com/office/drawing/2014/main" id="{5B21189B-86A9-473D-A02E-232923CF1BF6}"/>
            </a:ext>
          </a:extLst>
        </xdr:cNvPr>
        <xdr:cNvSpPr/>
      </xdr:nvSpPr>
      <xdr:spPr>
        <a:xfrm>
          <a:off x="9588500" y="18603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137711</xdr:rowOff>
    </xdr:from>
    <xdr:to>
      <xdr:col>55</xdr:col>
      <xdr:colOff>0</xdr:colOff>
      <xdr:row>108</xdr:row>
      <xdr:rowOff>137967</xdr:rowOff>
    </xdr:to>
    <xdr:cxnSp macro="">
      <xdr:nvCxnSpPr>
        <xdr:cNvPr id="481" name="直線コネクタ 480">
          <a:extLst>
            <a:ext uri="{FF2B5EF4-FFF2-40B4-BE49-F238E27FC236}">
              <a16:creationId xmlns:a16="http://schemas.microsoft.com/office/drawing/2014/main" id="{9581B929-F45E-4317-B93B-B9B59F1BC4CA}"/>
            </a:ext>
          </a:extLst>
        </xdr:cNvPr>
        <xdr:cNvCxnSpPr/>
      </xdr:nvCxnSpPr>
      <xdr:spPr>
        <a:xfrm flipV="1">
          <a:off x="9639300" y="18654311"/>
          <a:ext cx="838200" cy="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87419</xdr:rowOff>
    </xdr:from>
    <xdr:to>
      <xdr:col>46</xdr:col>
      <xdr:colOff>38100</xdr:colOff>
      <xdr:row>109</xdr:row>
      <xdr:rowOff>17569</xdr:rowOff>
    </xdr:to>
    <xdr:sp macro="" textlink="">
      <xdr:nvSpPr>
        <xdr:cNvPr id="482" name="楕円 481">
          <a:extLst>
            <a:ext uri="{FF2B5EF4-FFF2-40B4-BE49-F238E27FC236}">
              <a16:creationId xmlns:a16="http://schemas.microsoft.com/office/drawing/2014/main" id="{CD60C155-ACC3-41EB-AF03-3B48EEFEF902}"/>
            </a:ext>
          </a:extLst>
        </xdr:cNvPr>
        <xdr:cNvSpPr/>
      </xdr:nvSpPr>
      <xdr:spPr>
        <a:xfrm>
          <a:off x="8699500" y="18604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137967</xdr:rowOff>
    </xdr:from>
    <xdr:to>
      <xdr:col>50</xdr:col>
      <xdr:colOff>114300</xdr:colOff>
      <xdr:row>108</xdr:row>
      <xdr:rowOff>138219</xdr:rowOff>
    </xdr:to>
    <xdr:cxnSp macro="">
      <xdr:nvCxnSpPr>
        <xdr:cNvPr id="483" name="直線コネクタ 482">
          <a:extLst>
            <a:ext uri="{FF2B5EF4-FFF2-40B4-BE49-F238E27FC236}">
              <a16:creationId xmlns:a16="http://schemas.microsoft.com/office/drawing/2014/main" id="{16097B5A-3AB9-4B47-960F-389B7C17DA8F}"/>
            </a:ext>
          </a:extLst>
        </xdr:cNvPr>
        <xdr:cNvCxnSpPr/>
      </xdr:nvCxnSpPr>
      <xdr:spPr>
        <a:xfrm flipV="1">
          <a:off x="8750300" y="18654567"/>
          <a:ext cx="889000" cy="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87632</xdr:rowOff>
    </xdr:from>
    <xdr:to>
      <xdr:col>41</xdr:col>
      <xdr:colOff>101600</xdr:colOff>
      <xdr:row>109</xdr:row>
      <xdr:rowOff>17782</xdr:rowOff>
    </xdr:to>
    <xdr:sp macro="" textlink="">
      <xdr:nvSpPr>
        <xdr:cNvPr id="484" name="楕円 483">
          <a:extLst>
            <a:ext uri="{FF2B5EF4-FFF2-40B4-BE49-F238E27FC236}">
              <a16:creationId xmlns:a16="http://schemas.microsoft.com/office/drawing/2014/main" id="{BC80FDDE-2DF3-43C9-BC0E-20FA35A37E61}"/>
            </a:ext>
          </a:extLst>
        </xdr:cNvPr>
        <xdr:cNvSpPr/>
      </xdr:nvSpPr>
      <xdr:spPr>
        <a:xfrm>
          <a:off x="7810500" y="18604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138219</xdr:rowOff>
    </xdr:from>
    <xdr:to>
      <xdr:col>45</xdr:col>
      <xdr:colOff>177800</xdr:colOff>
      <xdr:row>108</xdr:row>
      <xdr:rowOff>138432</xdr:rowOff>
    </xdr:to>
    <xdr:cxnSp macro="">
      <xdr:nvCxnSpPr>
        <xdr:cNvPr id="485" name="直線コネクタ 484">
          <a:extLst>
            <a:ext uri="{FF2B5EF4-FFF2-40B4-BE49-F238E27FC236}">
              <a16:creationId xmlns:a16="http://schemas.microsoft.com/office/drawing/2014/main" id="{8407ED85-F5B2-444E-A694-EF2CE5E6AB00}"/>
            </a:ext>
          </a:extLst>
        </xdr:cNvPr>
        <xdr:cNvCxnSpPr/>
      </xdr:nvCxnSpPr>
      <xdr:spPr>
        <a:xfrm flipV="1">
          <a:off x="7861300" y="18654819"/>
          <a:ext cx="889000" cy="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87790</xdr:rowOff>
    </xdr:from>
    <xdr:to>
      <xdr:col>36</xdr:col>
      <xdr:colOff>165100</xdr:colOff>
      <xdr:row>109</xdr:row>
      <xdr:rowOff>17940</xdr:rowOff>
    </xdr:to>
    <xdr:sp macro="" textlink="">
      <xdr:nvSpPr>
        <xdr:cNvPr id="486" name="楕円 485">
          <a:extLst>
            <a:ext uri="{FF2B5EF4-FFF2-40B4-BE49-F238E27FC236}">
              <a16:creationId xmlns:a16="http://schemas.microsoft.com/office/drawing/2014/main" id="{EFCA11AF-41BA-4FF4-B629-CC3CB8530E9E}"/>
            </a:ext>
          </a:extLst>
        </xdr:cNvPr>
        <xdr:cNvSpPr/>
      </xdr:nvSpPr>
      <xdr:spPr>
        <a:xfrm>
          <a:off x="6921500" y="18604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138432</xdr:rowOff>
    </xdr:from>
    <xdr:to>
      <xdr:col>41</xdr:col>
      <xdr:colOff>50800</xdr:colOff>
      <xdr:row>108</xdr:row>
      <xdr:rowOff>138590</xdr:rowOff>
    </xdr:to>
    <xdr:cxnSp macro="">
      <xdr:nvCxnSpPr>
        <xdr:cNvPr id="487" name="直線コネクタ 486">
          <a:extLst>
            <a:ext uri="{FF2B5EF4-FFF2-40B4-BE49-F238E27FC236}">
              <a16:creationId xmlns:a16="http://schemas.microsoft.com/office/drawing/2014/main" id="{32007320-0774-4C7B-965C-14FD3B32C9CD}"/>
            </a:ext>
          </a:extLst>
        </xdr:cNvPr>
        <xdr:cNvCxnSpPr/>
      </xdr:nvCxnSpPr>
      <xdr:spPr>
        <a:xfrm flipV="1">
          <a:off x="6972300" y="18655032"/>
          <a:ext cx="889000" cy="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107</xdr:row>
      <xdr:rowOff>14242</xdr:rowOff>
    </xdr:from>
    <xdr:ext cx="690189" cy="259045"/>
    <xdr:sp macro="" textlink="">
      <xdr:nvSpPr>
        <xdr:cNvPr id="488" name="n_1aveValue【港湾・漁港】&#10;一人当たり有形固定資産（償却資産）額">
          <a:extLst>
            <a:ext uri="{FF2B5EF4-FFF2-40B4-BE49-F238E27FC236}">
              <a16:creationId xmlns:a16="http://schemas.microsoft.com/office/drawing/2014/main" id="{930D3F66-0B79-4077-B75C-B42541A503BB}"/>
            </a:ext>
          </a:extLst>
        </xdr:cNvPr>
        <xdr:cNvSpPr txBox="1"/>
      </xdr:nvSpPr>
      <xdr:spPr>
        <a:xfrm>
          <a:off x="9281505" y="183593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2,679,896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107</xdr:row>
      <xdr:rowOff>16434</xdr:rowOff>
    </xdr:from>
    <xdr:ext cx="690189" cy="259045"/>
    <xdr:sp macro="" textlink="">
      <xdr:nvSpPr>
        <xdr:cNvPr id="489" name="n_2aveValue【港湾・漁港】&#10;一人当たり有形固定資産（償却資産）額">
          <a:extLst>
            <a:ext uri="{FF2B5EF4-FFF2-40B4-BE49-F238E27FC236}">
              <a16:creationId xmlns:a16="http://schemas.microsoft.com/office/drawing/2014/main" id="{4C0924E1-EB07-4CD3-9B25-C577BF935CB3}"/>
            </a:ext>
          </a:extLst>
        </xdr:cNvPr>
        <xdr:cNvSpPr txBox="1"/>
      </xdr:nvSpPr>
      <xdr:spPr>
        <a:xfrm>
          <a:off x="8405205" y="183615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2,507,377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107</xdr:row>
      <xdr:rowOff>17592</xdr:rowOff>
    </xdr:from>
    <xdr:ext cx="690189" cy="259045"/>
    <xdr:sp macro="" textlink="">
      <xdr:nvSpPr>
        <xdr:cNvPr id="490" name="n_3aveValue【港湾・漁港】&#10;一人当たり有形固定資産（償却資産）額">
          <a:extLst>
            <a:ext uri="{FF2B5EF4-FFF2-40B4-BE49-F238E27FC236}">
              <a16:creationId xmlns:a16="http://schemas.microsoft.com/office/drawing/2014/main" id="{C500F132-E295-4471-8ACE-5D9AFA3569A2}"/>
            </a:ext>
          </a:extLst>
        </xdr:cNvPr>
        <xdr:cNvSpPr txBox="1"/>
      </xdr:nvSpPr>
      <xdr:spPr>
        <a:xfrm>
          <a:off x="7516205" y="1836274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2,416,176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107</xdr:row>
      <xdr:rowOff>33155</xdr:rowOff>
    </xdr:from>
    <xdr:ext cx="690189" cy="259045"/>
    <xdr:sp macro="" textlink="">
      <xdr:nvSpPr>
        <xdr:cNvPr id="491" name="n_4aveValue【港湾・漁港】&#10;一人当たり有形固定資産（償却資産）額">
          <a:extLst>
            <a:ext uri="{FF2B5EF4-FFF2-40B4-BE49-F238E27FC236}">
              <a16:creationId xmlns:a16="http://schemas.microsoft.com/office/drawing/2014/main" id="{E29FE5C9-8FDF-472D-B8A8-4EB753B80617}"/>
            </a:ext>
          </a:extLst>
        </xdr:cNvPr>
        <xdr:cNvSpPr txBox="1"/>
      </xdr:nvSpPr>
      <xdr:spPr>
        <a:xfrm>
          <a:off x="6627205" y="183783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1,190,619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109</xdr:row>
      <xdr:rowOff>8444</xdr:rowOff>
    </xdr:from>
    <xdr:ext cx="690189" cy="259045"/>
    <xdr:sp macro="" textlink="">
      <xdr:nvSpPr>
        <xdr:cNvPr id="492" name="n_1mainValue【港湾・漁港】&#10;一人当たり有形固定資産（償却資産）額">
          <a:extLst>
            <a:ext uri="{FF2B5EF4-FFF2-40B4-BE49-F238E27FC236}">
              <a16:creationId xmlns:a16="http://schemas.microsoft.com/office/drawing/2014/main" id="{BAFBE0D8-67DD-4D39-96D4-218692C6E242}"/>
            </a:ext>
          </a:extLst>
        </xdr:cNvPr>
        <xdr:cNvSpPr txBox="1"/>
      </xdr:nvSpPr>
      <xdr:spPr>
        <a:xfrm>
          <a:off x="9281505" y="1869649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1,136,474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109</xdr:row>
      <xdr:rowOff>8696</xdr:rowOff>
    </xdr:from>
    <xdr:ext cx="690189" cy="259045"/>
    <xdr:sp macro="" textlink="">
      <xdr:nvSpPr>
        <xdr:cNvPr id="493" name="n_2mainValue【港湾・漁港】&#10;一人当たり有形固定資産（償却資産）額">
          <a:extLst>
            <a:ext uri="{FF2B5EF4-FFF2-40B4-BE49-F238E27FC236}">
              <a16:creationId xmlns:a16="http://schemas.microsoft.com/office/drawing/2014/main" id="{D8B8A2F7-92EE-4073-9AB5-9462B62CC64B}"/>
            </a:ext>
          </a:extLst>
        </xdr:cNvPr>
        <xdr:cNvSpPr txBox="1"/>
      </xdr:nvSpPr>
      <xdr:spPr>
        <a:xfrm>
          <a:off x="8405205" y="186967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1,116,623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109</xdr:row>
      <xdr:rowOff>8909</xdr:rowOff>
    </xdr:from>
    <xdr:ext cx="690189" cy="259045"/>
    <xdr:sp macro="" textlink="">
      <xdr:nvSpPr>
        <xdr:cNvPr id="494" name="n_3mainValue【港湾・漁港】&#10;一人当たり有形固定資産（償却資産）額">
          <a:extLst>
            <a:ext uri="{FF2B5EF4-FFF2-40B4-BE49-F238E27FC236}">
              <a16:creationId xmlns:a16="http://schemas.microsoft.com/office/drawing/2014/main" id="{11D41AB3-B87B-4021-A6EE-48582B94E082}"/>
            </a:ext>
          </a:extLst>
        </xdr:cNvPr>
        <xdr:cNvSpPr txBox="1"/>
      </xdr:nvSpPr>
      <xdr:spPr>
        <a:xfrm>
          <a:off x="7516205" y="186969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1,099,814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109</xdr:row>
      <xdr:rowOff>9067</xdr:rowOff>
    </xdr:from>
    <xdr:ext cx="690189" cy="259045"/>
    <xdr:sp macro="" textlink="">
      <xdr:nvSpPr>
        <xdr:cNvPr id="495" name="n_4mainValue【港湾・漁港】&#10;一人当たり有形固定資産（償却資産）額">
          <a:extLst>
            <a:ext uri="{FF2B5EF4-FFF2-40B4-BE49-F238E27FC236}">
              <a16:creationId xmlns:a16="http://schemas.microsoft.com/office/drawing/2014/main" id="{4C76580A-7BFE-4B40-ADE5-FC681B8A8788}"/>
            </a:ext>
          </a:extLst>
        </xdr:cNvPr>
        <xdr:cNvSpPr txBox="1"/>
      </xdr:nvSpPr>
      <xdr:spPr>
        <a:xfrm>
          <a:off x="6627205" y="1869711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1,087,342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6" name="正方形/長方形 495">
          <a:extLst>
            <a:ext uri="{FF2B5EF4-FFF2-40B4-BE49-F238E27FC236}">
              <a16:creationId xmlns:a16="http://schemas.microsoft.com/office/drawing/2014/main" id="{2DF01102-1A80-4B20-A6A5-683472BB4B9B}"/>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7" name="正方形/長方形 496">
          <a:extLst>
            <a:ext uri="{FF2B5EF4-FFF2-40B4-BE49-F238E27FC236}">
              <a16:creationId xmlns:a16="http://schemas.microsoft.com/office/drawing/2014/main" id="{2070E339-CF50-471C-B4B5-232CABA1941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8" name="正方形/長方形 497">
          <a:extLst>
            <a:ext uri="{FF2B5EF4-FFF2-40B4-BE49-F238E27FC236}">
              <a16:creationId xmlns:a16="http://schemas.microsoft.com/office/drawing/2014/main" id="{46381417-ECF8-4731-9BBD-12B542190A7E}"/>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9" name="正方形/長方形 498">
          <a:extLst>
            <a:ext uri="{FF2B5EF4-FFF2-40B4-BE49-F238E27FC236}">
              <a16:creationId xmlns:a16="http://schemas.microsoft.com/office/drawing/2014/main" id="{1C2BCD8B-ADAA-4D0F-B67D-3EF68360BA79}"/>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500" name="正方形/長方形 499">
          <a:extLst>
            <a:ext uri="{FF2B5EF4-FFF2-40B4-BE49-F238E27FC236}">
              <a16:creationId xmlns:a16="http://schemas.microsoft.com/office/drawing/2014/main" id="{8544AB9A-04F6-4FED-9D81-8F13E930374E}"/>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1" name="正方形/長方形 500">
          <a:extLst>
            <a:ext uri="{FF2B5EF4-FFF2-40B4-BE49-F238E27FC236}">
              <a16:creationId xmlns:a16="http://schemas.microsoft.com/office/drawing/2014/main" id="{42F75E56-DB2B-422B-BBCF-B9D91659210F}"/>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2" name="正方形/長方形 501">
          <a:extLst>
            <a:ext uri="{FF2B5EF4-FFF2-40B4-BE49-F238E27FC236}">
              <a16:creationId xmlns:a16="http://schemas.microsoft.com/office/drawing/2014/main" id="{91E37937-809E-46A3-B849-41AB3649E652}"/>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3" name="正方形/長方形 502">
          <a:extLst>
            <a:ext uri="{FF2B5EF4-FFF2-40B4-BE49-F238E27FC236}">
              <a16:creationId xmlns:a16="http://schemas.microsoft.com/office/drawing/2014/main" id="{534136FC-AD7E-49D4-9C0E-658D29D3A3D4}"/>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4" name="テキスト ボックス 503">
          <a:extLst>
            <a:ext uri="{FF2B5EF4-FFF2-40B4-BE49-F238E27FC236}">
              <a16:creationId xmlns:a16="http://schemas.microsoft.com/office/drawing/2014/main" id="{693D74A8-8A76-4033-BA28-F8DAB7BE95AB}"/>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5" name="直線コネクタ 504">
          <a:extLst>
            <a:ext uri="{FF2B5EF4-FFF2-40B4-BE49-F238E27FC236}">
              <a16:creationId xmlns:a16="http://schemas.microsoft.com/office/drawing/2014/main" id="{F0224CF5-E605-4923-9136-755A033ECDE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6" name="テキスト ボックス 505">
          <a:extLst>
            <a:ext uri="{FF2B5EF4-FFF2-40B4-BE49-F238E27FC236}">
              <a16:creationId xmlns:a16="http://schemas.microsoft.com/office/drawing/2014/main" id="{4C58541E-F733-4A32-99BF-4D723D563129}"/>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7" name="直線コネクタ 506">
          <a:extLst>
            <a:ext uri="{FF2B5EF4-FFF2-40B4-BE49-F238E27FC236}">
              <a16:creationId xmlns:a16="http://schemas.microsoft.com/office/drawing/2014/main" id="{D51C7994-B5A8-4838-8A62-FF563F5886FF}"/>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8" name="テキスト ボックス 507">
          <a:extLst>
            <a:ext uri="{FF2B5EF4-FFF2-40B4-BE49-F238E27FC236}">
              <a16:creationId xmlns:a16="http://schemas.microsoft.com/office/drawing/2014/main" id="{C7F42809-D0FF-477F-ABC4-9E4B34C4E8EB}"/>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9" name="直線コネクタ 508">
          <a:extLst>
            <a:ext uri="{FF2B5EF4-FFF2-40B4-BE49-F238E27FC236}">
              <a16:creationId xmlns:a16="http://schemas.microsoft.com/office/drawing/2014/main" id="{785C9E93-0F87-48ED-95DE-DF8B22299C3E}"/>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10" name="テキスト ボックス 509">
          <a:extLst>
            <a:ext uri="{FF2B5EF4-FFF2-40B4-BE49-F238E27FC236}">
              <a16:creationId xmlns:a16="http://schemas.microsoft.com/office/drawing/2014/main" id="{1F22D4BF-AC65-4508-BEA6-96148E7530D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11" name="直線コネクタ 510">
          <a:extLst>
            <a:ext uri="{FF2B5EF4-FFF2-40B4-BE49-F238E27FC236}">
              <a16:creationId xmlns:a16="http://schemas.microsoft.com/office/drawing/2014/main" id="{2CE06CB1-FD97-4CDF-A77E-1089468A5F23}"/>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12" name="テキスト ボックス 511">
          <a:extLst>
            <a:ext uri="{FF2B5EF4-FFF2-40B4-BE49-F238E27FC236}">
              <a16:creationId xmlns:a16="http://schemas.microsoft.com/office/drawing/2014/main" id="{C218BB61-CECC-4600-AF4F-83A984CA0DB5}"/>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13" name="直線コネクタ 512">
          <a:extLst>
            <a:ext uri="{FF2B5EF4-FFF2-40B4-BE49-F238E27FC236}">
              <a16:creationId xmlns:a16="http://schemas.microsoft.com/office/drawing/2014/main" id="{16112CDD-4093-4CD5-870F-6220B3177C86}"/>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14" name="テキスト ボックス 513">
          <a:extLst>
            <a:ext uri="{FF2B5EF4-FFF2-40B4-BE49-F238E27FC236}">
              <a16:creationId xmlns:a16="http://schemas.microsoft.com/office/drawing/2014/main" id="{2D0B6646-E1BB-4B3B-88BF-58E32FB9B011}"/>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5" name="直線コネクタ 514">
          <a:extLst>
            <a:ext uri="{FF2B5EF4-FFF2-40B4-BE49-F238E27FC236}">
              <a16:creationId xmlns:a16="http://schemas.microsoft.com/office/drawing/2014/main" id="{CE76452E-4E2D-4E49-AAF5-A4DD5CF2C1CB}"/>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6" name="テキスト ボックス 515">
          <a:extLst>
            <a:ext uri="{FF2B5EF4-FFF2-40B4-BE49-F238E27FC236}">
              <a16:creationId xmlns:a16="http://schemas.microsoft.com/office/drawing/2014/main" id="{26D88233-1721-43F3-B218-7B0C4FC8B321}"/>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7" name="直線コネクタ 516">
          <a:extLst>
            <a:ext uri="{FF2B5EF4-FFF2-40B4-BE49-F238E27FC236}">
              <a16:creationId xmlns:a16="http://schemas.microsoft.com/office/drawing/2014/main" id="{9D7EB5C2-BE69-443C-97DB-C199A696200B}"/>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8" name="テキスト ボックス 517">
          <a:extLst>
            <a:ext uri="{FF2B5EF4-FFF2-40B4-BE49-F238E27FC236}">
              <a16:creationId xmlns:a16="http://schemas.microsoft.com/office/drawing/2014/main" id="{E4037A85-289E-4A15-A490-B3D238A02A43}"/>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9" name="直線コネクタ 518">
          <a:extLst>
            <a:ext uri="{FF2B5EF4-FFF2-40B4-BE49-F238E27FC236}">
              <a16:creationId xmlns:a16="http://schemas.microsoft.com/office/drawing/2014/main" id="{82B562AF-A8D9-44CD-87B0-E426BC91B818}"/>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20" name="【認定こども園・幼稚園・保育所】&#10;有形固定資産減価償却率グラフ枠">
          <a:extLst>
            <a:ext uri="{FF2B5EF4-FFF2-40B4-BE49-F238E27FC236}">
              <a16:creationId xmlns:a16="http://schemas.microsoft.com/office/drawing/2014/main" id="{42D8F0A7-8E56-4A0A-87D4-707EF154B6A9}"/>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85997</xdr:rowOff>
    </xdr:from>
    <xdr:to>
      <xdr:col>85</xdr:col>
      <xdr:colOff>126364</xdr:colOff>
      <xdr:row>42</xdr:row>
      <xdr:rowOff>92528</xdr:rowOff>
    </xdr:to>
    <xdr:cxnSp macro="">
      <xdr:nvCxnSpPr>
        <xdr:cNvPr id="521" name="直線コネクタ 520">
          <a:extLst>
            <a:ext uri="{FF2B5EF4-FFF2-40B4-BE49-F238E27FC236}">
              <a16:creationId xmlns:a16="http://schemas.microsoft.com/office/drawing/2014/main" id="{DDA4F2C0-C538-4DE4-81AB-22B4DEA2121C}"/>
            </a:ext>
          </a:extLst>
        </xdr:cNvPr>
        <xdr:cNvCxnSpPr/>
      </xdr:nvCxnSpPr>
      <xdr:spPr>
        <a:xfrm flipV="1">
          <a:off x="16318864" y="5743847"/>
          <a:ext cx="0" cy="15495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22" name="【認定こども園・幼稚園・保育所】&#10;有形固定資産減価償却率最小値テキスト">
          <a:extLst>
            <a:ext uri="{FF2B5EF4-FFF2-40B4-BE49-F238E27FC236}">
              <a16:creationId xmlns:a16="http://schemas.microsoft.com/office/drawing/2014/main" id="{9ECAEBD5-C263-48A6-A041-1CCD254D73A0}"/>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23" name="直線コネクタ 522">
          <a:extLst>
            <a:ext uri="{FF2B5EF4-FFF2-40B4-BE49-F238E27FC236}">
              <a16:creationId xmlns:a16="http://schemas.microsoft.com/office/drawing/2014/main" id="{546E500D-3679-40B2-B323-8BBD315F084D}"/>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32674</xdr:rowOff>
    </xdr:from>
    <xdr:ext cx="340478" cy="259045"/>
    <xdr:sp macro="" textlink="">
      <xdr:nvSpPr>
        <xdr:cNvPr id="524" name="【認定こども園・幼稚園・保育所】&#10;有形固定資産減価償却率最大値テキスト">
          <a:extLst>
            <a:ext uri="{FF2B5EF4-FFF2-40B4-BE49-F238E27FC236}">
              <a16:creationId xmlns:a16="http://schemas.microsoft.com/office/drawing/2014/main" id="{63509EC0-BC51-43C1-A0A6-8FA83E7A80FA}"/>
            </a:ext>
          </a:extLst>
        </xdr:cNvPr>
        <xdr:cNvSpPr txBox="1"/>
      </xdr:nvSpPr>
      <xdr:spPr>
        <a:xfrm>
          <a:off x="16357600" y="551907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85997</xdr:rowOff>
    </xdr:from>
    <xdr:to>
      <xdr:col>86</xdr:col>
      <xdr:colOff>25400</xdr:colOff>
      <xdr:row>33</xdr:row>
      <xdr:rowOff>85997</xdr:rowOff>
    </xdr:to>
    <xdr:cxnSp macro="">
      <xdr:nvCxnSpPr>
        <xdr:cNvPr id="525" name="直線コネクタ 524">
          <a:extLst>
            <a:ext uri="{FF2B5EF4-FFF2-40B4-BE49-F238E27FC236}">
              <a16:creationId xmlns:a16="http://schemas.microsoft.com/office/drawing/2014/main" id="{42C62200-B18C-4B88-8C3D-79690B0D5A14}"/>
            </a:ext>
          </a:extLst>
        </xdr:cNvPr>
        <xdr:cNvCxnSpPr/>
      </xdr:nvCxnSpPr>
      <xdr:spPr>
        <a:xfrm>
          <a:off x="16230600" y="5743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144616</xdr:rowOff>
    </xdr:from>
    <xdr:ext cx="405111" cy="259045"/>
    <xdr:sp macro="" textlink="">
      <xdr:nvSpPr>
        <xdr:cNvPr id="526" name="【認定こども園・幼稚園・保育所】&#10;有形固定資産減価償却率平均値テキスト">
          <a:extLst>
            <a:ext uri="{FF2B5EF4-FFF2-40B4-BE49-F238E27FC236}">
              <a16:creationId xmlns:a16="http://schemas.microsoft.com/office/drawing/2014/main" id="{0EBD2650-1EB7-438A-A8A1-CD15240F09BE}"/>
            </a:ext>
          </a:extLst>
        </xdr:cNvPr>
        <xdr:cNvSpPr txBox="1"/>
      </xdr:nvSpPr>
      <xdr:spPr>
        <a:xfrm>
          <a:off x="16357600" y="63168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121739</xdr:rowOff>
    </xdr:from>
    <xdr:to>
      <xdr:col>85</xdr:col>
      <xdr:colOff>177800</xdr:colOff>
      <xdr:row>38</xdr:row>
      <xdr:rowOff>51888</xdr:rowOff>
    </xdr:to>
    <xdr:sp macro="" textlink="">
      <xdr:nvSpPr>
        <xdr:cNvPr id="527" name="フローチャート: 判断 526">
          <a:extLst>
            <a:ext uri="{FF2B5EF4-FFF2-40B4-BE49-F238E27FC236}">
              <a16:creationId xmlns:a16="http://schemas.microsoft.com/office/drawing/2014/main" id="{58553359-7E98-466C-BA08-B0E0433E849B}"/>
            </a:ext>
          </a:extLst>
        </xdr:cNvPr>
        <xdr:cNvSpPr/>
      </xdr:nvSpPr>
      <xdr:spPr>
        <a:xfrm>
          <a:off x="16268700" y="646538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128270</xdr:rowOff>
    </xdr:from>
    <xdr:to>
      <xdr:col>81</xdr:col>
      <xdr:colOff>101600</xdr:colOff>
      <xdr:row>38</xdr:row>
      <xdr:rowOff>58420</xdr:rowOff>
    </xdr:to>
    <xdr:sp macro="" textlink="">
      <xdr:nvSpPr>
        <xdr:cNvPr id="528" name="フローチャート: 判断 527">
          <a:extLst>
            <a:ext uri="{FF2B5EF4-FFF2-40B4-BE49-F238E27FC236}">
              <a16:creationId xmlns:a16="http://schemas.microsoft.com/office/drawing/2014/main" id="{E0EC51EC-B1C5-4066-8EC0-851E697FF86F}"/>
            </a:ext>
          </a:extLst>
        </xdr:cNvPr>
        <xdr:cNvSpPr/>
      </xdr:nvSpPr>
      <xdr:spPr>
        <a:xfrm>
          <a:off x="15430500" y="647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157661</xdr:rowOff>
    </xdr:from>
    <xdr:to>
      <xdr:col>76</xdr:col>
      <xdr:colOff>165100</xdr:colOff>
      <xdr:row>38</xdr:row>
      <xdr:rowOff>87812</xdr:rowOff>
    </xdr:to>
    <xdr:sp macro="" textlink="">
      <xdr:nvSpPr>
        <xdr:cNvPr id="529" name="フローチャート: 判断 528">
          <a:extLst>
            <a:ext uri="{FF2B5EF4-FFF2-40B4-BE49-F238E27FC236}">
              <a16:creationId xmlns:a16="http://schemas.microsoft.com/office/drawing/2014/main" id="{FA689562-BF09-4B14-8AE7-B7129586BE0A}"/>
            </a:ext>
          </a:extLst>
        </xdr:cNvPr>
        <xdr:cNvSpPr/>
      </xdr:nvSpPr>
      <xdr:spPr>
        <a:xfrm>
          <a:off x="14541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33565</xdr:rowOff>
    </xdr:from>
    <xdr:to>
      <xdr:col>72</xdr:col>
      <xdr:colOff>38100</xdr:colOff>
      <xdr:row>38</xdr:row>
      <xdr:rowOff>135165</xdr:rowOff>
    </xdr:to>
    <xdr:sp macro="" textlink="">
      <xdr:nvSpPr>
        <xdr:cNvPr id="530" name="フローチャート: 判断 529">
          <a:extLst>
            <a:ext uri="{FF2B5EF4-FFF2-40B4-BE49-F238E27FC236}">
              <a16:creationId xmlns:a16="http://schemas.microsoft.com/office/drawing/2014/main" id="{A0B00DEB-6C5E-432E-AA4C-252E99B43BDF}"/>
            </a:ext>
          </a:extLst>
        </xdr:cNvPr>
        <xdr:cNvSpPr/>
      </xdr:nvSpPr>
      <xdr:spPr>
        <a:xfrm>
          <a:off x="13652500" y="6548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5806</xdr:rowOff>
    </xdr:from>
    <xdr:to>
      <xdr:col>67</xdr:col>
      <xdr:colOff>101600</xdr:colOff>
      <xdr:row>38</xdr:row>
      <xdr:rowOff>107406</xdr:rowOff>
    </xdr:to>
    <xdr:sp macro="" textlink="">
      <xdr:nvSpPr>
        <xdr:cNvPr id="531" name="フローチャート: 判断 530">
          <a:extLst>
            <a:ext uri="{FF2B5EF4-FFF2-40B4-BE49-F238E27FC236}">
              <a16:creationId xmlns:a16="http://schemas.microsoft.com/office/drawing/2014/main" id="{A3C61F57-A892-42BE-8213-0AC498FD229A}"/>
            </a:ext>
          </a:extLst>
        </xdr:cNvPr>
        <xdr:cNvSpPr/>
      </xdr:nvSpPr>
      <xdr:spPr>
        <a:xfrm>
          <a:off x="12763500" y="652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2" name="テキスト ボックス 531">
          <a:extLst>
            <a:ext uri="{FF2B5EF4-FFF2-40B4-BE49-F238E27FC236}">
              <a16:creationId xmlns:a16="http://schemas.microsoft.com/office/drawing/2014/main" id="{F524814E-9719-4DAD-9D86-F5AD522CFEA5}"/>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D4BF24AC-4A87-4F9A-BEFE-F26BC16D80C2}"/>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951A6B47-B965-481C-9FA9-4C59D4DB31CA}"/>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5" name="テキスト ボックス 534">
          <a:extLst>
            <a:ext uri="{FF2B5EF4-FFF2-40B4-BE49-F238E27FC236}">
              <a16:creationId xmlns:a16="http://schemas.microsoft.com/office/drawing/2014/main" id="{AB3B1D8D-7E80-4F2C-91AE-0410E5AC2623}"/>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6" name="テキスト ボックス 535">
          <a:extLst>
            <a:ext uri="{FF2B5EF4-FFF2-40B4-BE49-F238E27FC236}">
              <a16:creationId xmlns:a16="http://schemas.microsoft.com/office/drawing/2014/main" id="{122C66AF-967C-44ED-89C9-2972287A7E9D}"/>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159294</xdr:rowOff>
    </xdr:from>
    <xdr:to>
      <xdr:col>85</xdr:col>
      <xdr:colOff>177800</xdr:colOff>
      <xdr:row>42</xdr:row>
      <xdr:rowOff>89444</xdr:rowOff>
    </xdr:to>
    <xdr:sp macro="" textlink="">
      <xdr:nvSpPr>
        <xdr:cNvPr id="537" name="楕円 536">
          <a:extLst>
            <a:ext uri="{FF2B5EF4-FFF2-40B4-BE49-F238E27FC236}">
              <a16:creationId xmlns:a16="http://schemas.microsoft.com/office/drawing/2014/main" id="{67B858BB-623E-4A2B-9176-1F80B69805AB}"/>
            </a:ext>
          </a:extLst>
        </xdr:cNvPr>
        <xdr:cNvSpPr/>
      </xdr:nvSpPr>
      <xdr:spPr>
        <a:xfrm>
          <a:off x="16268700" y="7188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74221</xdr:rowOff>
    </xdr:from>
    <xdr:ext cx="405111" cy="259045"/>
    <xdr:sp macro="" textlink="">
      <xdr:nvSpPr>
        <xdr:cNvPr id="538" name="【認定こども園・幼稚園・保育所】&#10;有形固定資産減価償却率該当値テキスト">
          <a:extLst>
            <a:ext uri="{FF2B5EF4-FFF2-40B4-BE49-F238E27FC236}">
              <a16:creationId xmlns:a16="http://schemas.microsoft.com/office/drawing/2014/main" id="{8FFE8157-A329-4C35-A4CC-59A4EB055E6D}"/>
            </a:ext>
          </a:extLst>
        </xdr:cNvPr>
        <xdr:cNvSpPr txBox="1"/>
      </xdr:nvSpPr>
      <xdr:spPr>
        <a:xfrm>
          <a:off x="16357600" y="71036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156028</xdr:rowOff>
    </xdr:from>
    <xdr:to>
      <xdr:col>81</xdr:col>
      <xdr:colOff>101600</xdr:colOff>
      <xdr:row>42</xdr:row>
      <xdr:rowOff>86178</xdr:rowOff>
    </xdr:to>
    <xdr:sp macro="" textlink="">
      <xdr:nvSpPr>
        <xdr:cNvPr id="539" name="楕円 538">
          <a:extLst>
            <a:ext uri="{FF2B5EF4-FFF2-40B4-BE49-F238E27FC236}">
              <a16:creationId xmlns:a16="http://schemas.microsoft.com/office/drawing/2014/main" id="{AFF4A5F0-016E-4CF8-9B52-9C0100D95A0D}"/>
            </a:ext>
          </a:extLst>
        </xdr:cNvPr>
        <xdr:cNvSpPr/>
      </xdr:nvSpPr>
      <xdr:spPr>
        <a:xfrm>
          <a:off x="15430500" y="7185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42</xdr:row>
      <xdr:rowOff>35378</xdr:rowOff>
    </xdr:from>
    <xdr:to>
      <xdr:col>85</xdr:col>
      <xdr:colOff>127000</xdr:colOff>
      <xdr:row>42</xdr:row>
      <xdr:rowOff>38644</xdr:rowOff>
    </xdr:to>
    <xdr:cxnSp macro="">
      <xdr:nvCxnSpPr>
        <xdr:cNvPr id="540" name="直線コネクタ 539">
          <a:extLst>
            <a:ext uri="{FF2B5EF4-FFF2-40B4-BE49-F238E27FC236}">
              <a16:creationId xmlns:a16="http://schemas.microsoft.com/office/drawing/2014/main" id="{32718B1F-8834-43AD-94F9-F302DD680F52}"/>
            </a:ext>
          </a:extLst>
        </xdr:cNvPr>
        <xdr:cNvCxnSpPr/>
      </xdr:nvCxnSpPr>
      <xdr:spPr>
        <a:xfrm>
          <a:off x="15481300" y="7236278"/>
          <a:ext cx="8382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97246</xdr:rowOff>
    </xdr:from>
    <xdr:to>
      <xdr:col>76</xdr:col>
      <xdr:colOff>165100</xdr:colOff>
      <xdr:row>42</xdr:row>
      <xdr:rowOff>27396</xdr:rowOff>
    </xdr:to>
    <xdr:sp macro="" textlink="">
      <xdr:nvSpPr>
        <xdr:cNvPr id="541" name="楕円 540">
          <a:extLst>
            <a:ext uri="{FF2B5EF4-FFF2-40B4-BE49-F238E27FC236}">
              <a16:creationId xmlns:a16="http://schemas.microsoft.com/office/drawing/2014/main" id="{8C07967E-55CA-4658-AD46-B81BFBB53C9D}"/>
            </a:ext>
          </a:extLst>
        </xdr:cNvPr>
        <xdr:cNvSpPr/>
      </xdr:nvSpPr>
      <xdr:spPr>
        <a:xfrm>
          <a:off x="14541500" y="7126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41</xdr:row>
      <xdr:rowOff>148046</xdr:rowOff>
    </xdr:from>
    <xdr:to>
      <xdr:col>81</xdr:col>
      <xdr:colOff>50800</xdr:colOff>
      <xdr:row>42</xdr:row>
      <xdr:rowOff>35378</xdr:rowOff>
    </xdr:to>
    <xdr:cxnSp macro="">
      <xdr:nvCxnSpPr>
        <xdr:cNvPr id="542" name="直線コネクタ 541">
          <a:extLst>
            <a:ext uri="{FF2B5EF4-FFF2-40B4-BE49-F238E27FC236}">
              <a16:creationId xmlns:a16="http://schemas.microsoft.com/office/drawing/2014/main" id="{52B953E5-0FB4-4043-911E-92EEF4B27391}"/>
            </a:ext>
          </a:extLst>
        </xdr:cNvPr>
        <xdr:cNvCxnSpPr/>
      </xdr:nvCxnSpPr>
      <xdr:spPr>
        <a:xfrm>
          <a:off x="14592300" y="7177496"/>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41</xdr:row>
      <xdr:rowOff>71120</xdr:rowOff>
    </xdr:from>
    <xdr:to>
      <xdr:col>72</xdr:col>
      <xdr:colOff>38100</xdr:colOff>
      <xdr:row>42</xdr:row>
      <xdr:rowOff>1270</xdr:rowOff>
    </xdr:to>
    <xdr:sp macro="" textlink="">
      <xdr:nvSpPr>
        <xdr:cNvPr id="543" name="楕円 542">
          <a:extLst>
            <a:ext uri="{FF2B5EF4-FFF2-40B4-BE49-F238E27FC236}">
              <a16:creationId xmlns:a16="http://schemas.microsoft.com/office/drawing/2014/main" id="{EE8B992C-2E8B-4AAC-B008-9CBAD9613E9A}"/>
            </a:ext>
          </a:extLst>
        </xdr:cNvPr>
        <xdr:cNvSpPr/>
      </xdr:nvSpPr>
      <xdr:spPr>
        <a:xfrm>
          <a:off x="13652500" y="710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41</xdr:row>
      <xdr:rowOff>121920</xdr:rowOff>
    </xdr:from>
    <xdr:to>
      <xdr:col>76</xdr:col>
      <xdr:colOff>114300</xdr:colOff>
      <xdr:row>41</xdr:row>
      <xdr:rowOff>148046</xdr:rowOff>
    </xdr:to>
    <xdr:cxnSp macro="">
      <xdr:nvCxnSpPr>
        <xdr:cNvPr id="544" name="直線コネクタ 543">
          <a:extLst>
            <a:ext uri="{FF2B5EF4-FFF2-40B4-BE49-F238E27FC236}">
              <a16:creationId xmlns:a16="http://schemas.microsoft.com/office/drawing/2014/main" id="{FA7EFEAC-6910-4399-B6DA-DC334482CD2F}"/>
            </a:ext>
          </a:extLst>
        </xdr:cNvPr>
        <xdr:cNvCxnSpPr/>
      </xdr:nvCxnSpPr>
      <xdr:spPr>
        <a:xfrm>
          <a:off x="13703300" y="7151370"/>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40</xdr:row>
      <xdr:rowOff>167459</xdr:rowOff>
    </xdr:from>
    <xdr:to>
      <xdr:col>67</xdr:col>
      <xdr:colOff>101600</xdr:colOff>
      <xdr:row>41</xdr:row>
      <xdr:rowOff>97609</xdr:rowOff>
    </xdr:to>
    <xdr:sp macro="" textlink="">
      <xdr:nvSpPr>
        <xdr:cNvPr id="545" name="楕円 544">
          <a:extLst>
            <a:ext uri="{FF2B5EF4-FFF2-40B4-BE49-F238E27FC236}">
              <a16:creationId xmlns:a16="http://schemas.microsoft.com/office/drawing/2014/main" id="{74EB62FA-F8FE-4520-B4A3-15DB5BE70062}"/>
            </a:ext>
          </a:extLst>
        </xdr:cNvPr>
        <xdr:cNvSpPr/>
      </xdr:nvSpPr>
      <xdr:spPr>
        <a:xfrm>
          <a:off x="12763500" y="7025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46809</xdr:rowOff>
    </xdr:from>
    <xdr:to>
      <xdr:col>71</xdr:col>
      <xdr:colOff>177800</xdr:colOff>
      <xdr:row>41</xdr:row>
      <xdr:rowOff>121920</xdr:rowOff>
    </xdr:to>
    <xdr:cxnSp macro="">
      <xdr:nvCxnSpPr>
        <xdr:cNvPr id="546" name="直線コネクタ 545">
          <a:extLst>
            <a:ext uri="{FF2B5EF4-FFF2-40B4-BE49-F238E27FC236}">
              <a16:creationId xmlns:a16="http://schemas.microsoft.com/office/drawing/2014/main" id="{2632A633-260A-4083-92D9-4715D461CC86}"/>
            </a:ext>
          </a:extLst>
        </xdr:cNvPr>
        <xdr:cNvCxnSpPr/>
      </xdr:nvCxnSpPr>
      <xdr:spPr>
        <a:xfrm>
          <a:off x="12814300" y="7076259"/>
          <a:ext cx="8890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74947</xdr:rowOff>
    </xdr:from>
    <xdr:ext cx="405111" cy="259045"/>
    <xdr:sp macro="" textlink="">
      <xdr:nvSpPr>
        <xdr:cNvPr id="547" name="n_1aveValue【認定こども園・幼稚園・保育所】&#10;有形固定資産減価償却率">
          <a:extLst>
            <a:ext uri="{FF2B5EF4-FFF2-40B4-BE49-F238E27FC236}">
              <a16:creationId xmlns:a16="http://schemas.microsoft.com/office/drawing/2014/main" id="{D1B7C91B-05A5-45CC-A465-DF3700A2FCC6}"/>
            </a:ext>
          </a:extLst>
        </xdr:cNvPr>
        <xdr:cNvSpPr txBox="1"/>
      </xdr:nvSpPr>
      <xdr:spPr>
        <a:xfrm>
          <a:off x="15266044" y="6247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104338</xdr:rowOff>
    </xdr:from>
    <xdr:ext cx="405111" cy="259045"/>
    <xdr:sp macro="" textlink="">
      <xdr:nvSpPr>
        <xdr:cNvPr id="548" name="n_2aveValue【認定こども園・幼稚園・保育所】&#10;有形固定資産減価償却率">
          <a:extLst>
            <a:ext uri="{FF2B5EF4-FFF2-40B4-BE49-F238E27FC236}">
              <a16:creationId xmlns:a16="http://schemas.microsoft.com/office/drawing/2014/main" id="{D8636F49-58CE-42E9-9E6F-9F81512F69AA}"/>
            </a:ext>
          </a:extLst>
        </xdr:cNvPr>
        <xdr:cNvSpPr txBox="1"/>
      </xdr:nvSpPr>
      <xdr:spPr>
        <a:xfrm>
          <a:off x="14389744" y="627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151691</xdr:rowOff>
    </xdr:from>
    <xdr:ext cx="405111" cy="259045"/>
    <xdr:sp macro="" textlink="">
      <xdr:nvSpPr>
        <xdr:cNvPr id="549" name="n_3aveValue【認定こども園・幼稚園・保育所】&#10;有形固定資産減価償却率">
          <a:extLst>
            <a:ext uri="{FF2B5EF4-FFF2-40B4-BE49-F238E27FC236}">
              <a16:creationId xmlns:a16="http://schemas.microsoft.com/office/drawing/2014/main" id="{480C0630-B69D-48C5-B3AB-9797BFAE3C49}"/>
            </a:ext>
          </a:extLst>
        </xdr:cNvPr>
        <xdr:cNvSpPr txBox="1"/>
      </xdr:nvSpPr>
      <xdr:spPr>
        <a:xfrm>
          <a:off x="13500744" y="6323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123933</xdr:rowOff>
    </xdr:from>
    <xdr:ext cx="405111" cy="259045"/>
    <xdr:sp macro="" textlink="">
      <xdr:nvSpPr>
        <xdr:cNvPr id="550" name="n_4aveValue【認定こども園・幼稚園・保育所】&#10;有形固定資産減価償却率">
          <a:extLst>
            <a:ext uri="{FF2B5EF4-FFF2-40B4-BE49-F238E27FC236}">
              <a16:creationId xmlns:a16="http://schemas.microsoft.com/office/drawing/2014/main" id="{480C3BCB-C2FA-4F39-81BB-2AF5E3D53798}"/>
            </a:ext>
          </a:extLst>
        </xdr:cNvPr>
        <xdr:cNvSpPr txBox="1"/>
      </xdr:nvSpPr>
      <xdr:spPr>
        <a:xfrm>
          <a:off x="12611744" y="629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42</xdr:row>
      <xdr:rowOff>77305</xdr:rowOff>
    </xdr:from>
    <xdr:ext cx="405111" cy="259045"/>
    <xdr:sp macro="" textlink="">
      <xdr:nvSpPr>
        <xdr:cNvPr id="551" name="n_1mainValue【認定こども園・幼稚園・保育所】&#10;有形固定資産減価償却率">
          <a:extLst>
            <a:ext uri="{FF2B5EF4-FFF2-40B4-BE49-F238E27FC236}">
              <a16:creationId xmlns:a16="http://schemas.microsoft.com/office/drawing/2014/main" id="{40289FAA-C2B3-4A0E-B195-7CB170E41E90}"/>
            </a:ext>
          </a:extLst>
        </xdr:cNvPr>
        <xdr:cNvSpPr txBox="1"/>
      </xdr:nvSpPr>
      <xdr:spPr>
        <a:xfrm>
          <a:off x="15266044" y="72782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42</xdr:row>
      <xdr:rowOff>18523</xdr:rowOff>
    </xdr:from>
    <xdr:ext cx="405111" cy="259045"/>
    <xdr:sp macro="" textlink="">
      <xdr:nvSpPr>
        <xdr:cNvPr id="552" name="n_2mainValue【認定こども園・幼稚園・保育所】&#10;有形固定資産減価償却率">
          <a:extLst>
            <a:ext uri="{FF2B5EF4-FFF2-40B4-BE49-F238E27FC236}">
              <a16:creationId xmlns:a16="http://schemas.microsoft.com/office/drawing/2014/main" id="{15B79570-20D1-49B6-B97C-D610911E61C8}"/>
            </a:ext>
          </a:extLst>
        </xdr:cNvPr>
        <xdr:cNvSpPr txBox="1"/>
      </xdr:nvSpPr>
      <xdr:spPr>
        <a:xfrm>
          <a:off x="14389744" y="7219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163847</xdr:rowOff>
    </xdr:from>
    <xdr:ext cx="405111" cy="259045"/>
    <xdr:sp macro="" textlink="">
      <xdr:nvSpPr>
        <xdr:cNvPr id="553" name="n_3mainValue【認定こども園・幼稚園・保育所】&#10;有形固定資産減価償却率">
          <a:extLst>
            <a:ext uri="{FF2B5EF4-FFF2-40B4-BE49-F238E27FC236}">
              <a16:creationId xmlns:a16="http://schemas.microsoft.com/office/drawing/2014/main" id="{1F78B828-95F2-4EAF-8B23-A193FC93AE16}"/>
            </a:ext>
          </a:extLst>
        </xdr:cNvPr>
        <xdr:cNvSpPr txBox="1"/>
      </xdr:nvSpPr>
      <xdr:spPr>
        <a:xfrm>
          <a:off x="13500744" y="719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88736</xdr:rowOff>
    </xdr:from>
    <xdr:ext cx="405111" cy="259045"/>
    <xdr:sp macro="" textlink="">
      <xdr:nvSpPr>
        <xdr:cNvPr id="554" name="n_4mainValue【認定こども園・幼稚園・保育所】&#10;有形固定資産減価償却率">
          <a:extLst>
            <a:ext uri="{FF2B5EF4-FFF2-40B4-BE49-F238E27FC236}">
              <a16:creationId xmlns:a16="http://schemas.microsoft.com/office/drawing/2014/main" id="{3DED9642-0ED9-4817-83F9-3AD7C7AE2A11}"/>
            </a:ext>
          </a:extLst>
        </xdr:cNvPr>
        <xdr:cNvSpPr txBox="1"/>
      </xdr:nvSpPr>
      <xdr:spPr>
        <a:xfrm>
          <a:off x="12611744" y="71181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5" name="正方形/長方形 554">
          <a:extLst>
            <a:ext uri="{FF2B5EF4-FFF2-40B4-BE49-F238E27FC236}">
              <a16:creationId xmlns:a16="http://schemas.microsoft.com/office/drawing/2014/main" id="{6DDBD7AF-B3D0-4BCA-91A5-2F1B3D0F426A}"/>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6" name="正方形/長方形 555">
          <a:extLst>
            <a:ext uri="{FF2B5EF4-FFF2-40B4-BE49-F238E27FC236}">
              <a16:creationId xmlns:a16="http://schemas.microsoft.com/office/drawing/2014/main" id="{EB0C3B4C-8CCE-4E89-B2C2-C0EA1816BBDD}"/>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7" name="正方形/長方形 556">
          <a:extLst>
            <a:ext uri="{FF2B5EF4-FFF2-40B4-BE49-F238E27FC236}">
              <a16:creationId xmlns:a16="http://schemas.microsoft.com/office/drawing/2014/main" id="{6AAC2ACB-BECE-4348-AF32-B8B5C693DE1B}"/>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8" name="正方形/長方形 557">
          <a:extLst>
            <a:ext uri="{FF2B5EF4-FFF2-40B4-BE49-F238E27FC236}">
              <a16:creationId xmlns:a16="http://schemas.microsoft.com/office/drawing/2014/main" id="{4328B6A4-129C-42F2-9E6D-C36351988F01}"/>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9" name="正方形/長方形 558">
          <a:extLst>
            <a:ext uri="{FF2B5EF4-FFF2-40B4-BE49-F238E27FC236}">
              <a16:creationId xmlns:a16="http://schemas.microsoft.com/office/drawing/2014/main" id="{D23C0BCD-3C62-4C53-B772-89AF7571CAB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60" name="正方形/長方形 559">
          <a:extLst>
            <a:ext uri="{FF2B5EF4-FFF2-40B4-BE49-F238E27FC236}">
              <a16:creationId xmlns:a16="http://schemas.microsoft.com/office/drawing/2014/main" id="{3C74FEC2-AABC-4A2F-A2DE-9AA2A5C0A7DB}"/>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1" name="正方形/長方形 560">
          <a:extLst>
            <a:ext uri="{FF2B5EF4-FFF2-40B4-BE49-F238E27FC236}">
              <a16:creationId xmlns:a16="http://schemas.microsoft.com/office/drawing/2014/main" id="{11872D37-C84E-437B-834D-F24018B195EB}"/>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2" name="正方形/長方形 561">
          <a:extLst>
            <a:ext uri="{FF2B5EF4-FFF2-40B4-BE49-F238E27FC236}">
              <a16:creationId xmlns:a16="http://schemas.microsoft.com/office/drawing/2014/main" id="{604F44C4-2B60-4B0D-825E-83AC5502F618}"/>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3" name="テキスト ボックス 562">
          <a:extLst>
            <a:ext uri="{FF2B5EF4-FFF2-40B4-BE49-F238E27FC236}">
              <a16:creationId xmlns:a16="http://schemas.microsoft.com/office/drawing/2014/main" id="{45744C6A-6EEB-445D-8653-96C4EC707C88}"/>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4" name="直線コネクタ 563">
          <a:extLst>
            <a:ext uri="{FF2B5EF4-FFF2-40B4-BE49-F238E27FC236}">
              <a16:creationId xmlns:a16="http://schemas.microsoft.com/office/drawing/2014/main" id="{B994E4F6-82C5-4B5B-AB7F-CB8DD2DEF6A3}"/>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5" name="直線コネクタ 564">
          <a:extLst>
            <a:ext uri="{FF2B5EF4-FFF2-40B4-BE49-F238E27FC236}">
              <a16:creationId xmlns:a16="http://schemas.microsoft.com/office/drawing/2014/main" id="{C02C6B95-674A-44C9-B450-2B45377B102A}"/>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66" name="テキスト ボックス 565">
          <a:extLst>
            <a:ext uri="{FF2B5EF4-FFF2-40B4-BE49-F238E27FC236}">
              <a16:creationId xmlns:a16="http://schemas.microsoft.com/office/drawing/2014/main" id="{BEFED306-38B1-4891-A798-1D72E6D082AD}"/>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7" name="直線コネクタ 566">
          <a:extLst>
            <a:ext uri="{FF2B5EF4-FFF2-40B4-BE49-F238E27FC236}">
              <a16:creationId xmlns:a16="http://schemas.microsoft.com/office/drawing/2014/main" id="{1F5A8218-AC1E-4472-A9D1-55D4AC8E6969}"/>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68" name="テキスト ボックス 567">
          <a:extLst>
            <a:ext uri="{FF2B5EF4-FFF2-40B4-BE49-F238E27FC236}">
              <a16:creationId xmlns:a16="http://schemas.microsoft.com/office/drawing/2014/main" id="{6FAE5E5F-4135-4CDD-97BD-754426C37C5E}"/>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9" name="直線コネクタ 568">
          <a:extLst>
            <a:ext uri="{FF2B5EF4-FFF2-40B4-BE49-F238E27FC236}">
              <a16:creationId xmlns:a16="http://schemas.microsoft.com/office/drawing/2014/main" id="{B3DFB472-7958-4B24-BF61-850D50EFF787}"/>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70" name="テキスト ボックス 569">
          <a:extLst>
            <a:ext uri="{FF2B5EF4-FFF2-40B4-BE49-F238E27FC236}">
              <a16:creationId xmlns:a16="http://schemas.microsoft.com/office/drawing/2014/main" id="{CC24BAB4-8F96-4864-94ED-41C80B71D16C}"/>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71" name="直線コネクタ 570">
          <a:extLst>
            <a:ext uri="{FF2B5EF4-FFF2-40B4-BE49-F238E27FC236}">
              <a16:creationId xmlns:a16="http://schemas.microsoft.com/office/drawing/2014/main" id="{DE388820-511E-43EC-99D7-3AAFA1DB112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72" name="テキスト ボックス 571">
          <a:extLst>
            <a:ext uri="{FF2B5EF4-FFF2-40B4-BE49-F238E27FC236}">
              <a16:creationId xmlns:a16="http://schemas.microsoft.com/office/drawing/2014/main" id="{2D298F51-7D94-4728-A5F9-17304A09FE04}"/>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3" name="直線コネクタ 572">
          <a:extLst>
            <a:ext uri="{FF2B5EF4-FFF2-40B4-BE49-F238E27FC236}">
              <a16:creationId xmlns:a16="http://schemas.microsoft.com/office/drawing/2014/main" id="{17D6463D-AB75-4AE8-A4B7-508EE740CFE1}"/>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4" name="テキスト ボックス 573">
          <a:extLst>
            <a:ext uri="{FF2B5EF4-FFF2-40B4-BE49-F238E27FC236}">
              <a16:creationId xmlns:a16="http://schemas.microsoft.com/office/drawing/2014/main" id="{84213CB6-766E-4984-BA71-A01E6FEC9D5B}"/>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5" name="【認定こども園・幼稚園・保育所】&#10;一人当たり面積グラフ枠">
          <a:extLst>
            <a:ext uri="{FF2B5EF4-FFF2-40B4-BE49-F238E27FC236}">
              <a16:creationId xmlns:a16="http://schemas.microsoft.com/office/drawing/2014/main" id="{1BB0B574-878D-4719-B54D-E7281EE9E59D}"/>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96774</xdr:rowOff>
    </xdr:from>
    <xdr:to>
      <xdr:col>116</xdr:col>
      <xdr:colOff>62864</xdr:colOff>
      <xdr:row>41</xdr:row>
      <xdr:rowOff>114147</xdr:rowOff>
    </xdr:to>
    <xdr:cxnSp macro="">
      <xdr:nvCxnSpPr>
        <xdr:cNvPr id="576" name="直線コネクタ 575">
          <a:extLst>
            <a:ext uri="{FF2B5EF4-FFF2-40B4-BE49-F238E27FC236}">
              <a16:creationId xmlns:a16="http://schemas.microsoft.com/office/drawing/2014/main" id="{B166167D-1ECA-4016-8BCD-307051EF7173}"/>
            </a:ext>
          </a:extLst>
        </xdr:cNvPr>
        <xdr:cNvCxnSpPr/>
      </xdr:nvCxnSpPr>
      <xdr:spPr>
        <a:xfrm flipV="1">
          <a:off x="22160864" y="5754624"/>
          <a:ext cx="0" cy="13889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117974</xdr:rowOff>
    </xdr:from>
    <xdr:ext cx="469744" cy="259045"/>
    <xdr:sp macro="" textlink="">
      <xdr:nvSpPr>
        <xdr:cNvPr id="577" name="【認定こども園・幼稚園・保育所】&#10;一人当たり面積最小値テキスト">
          <a:extLst>
            <a:ext uri="{FF2B5EF4-FFF2-40B4-BE49-F238E27FC236}">
              <a16:creationId xmlns:a16="http://schemas.microsoft.com/office/drawing/2014/main" id="{B3959210-2284-4C31-B43A-C208E6C2A168}"/>
            </a:ext>
          </a:extLst>
        </xdr:cNvPr>
        <xdr:cNvSpPr txBox="1"/>
      </xdr:nvSpPr>
      <xdr:spPr>
        <a:xfrm>
          <a:off x="22199600" y="7147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114147</xdr:rowOff>
    </xdr:from>
    <xdr:to>
      <xdr:col>116</xdr:col>
      <xdr:colOff>152400</xdr:colOff>
      <xdr:row>41</xdr:row>
      <xdr:rowOff>114147</xdr:rowOff>
    </xdr:to>
    <xdr:cxnSp macro="">
      <xdr:nvCxnSpPr>
        <xdr:cNvPr id="578" name="直線コネクタ 577">
          <a:extLst>
            <a:ext uri="{FF2B5EF4-FFF2-40B4-BE49-F238E27FC236}">
              <a16:creationId xmlns:a16="http://schemas.microsoft.com/office/drawing/2014/main" id="{64F5BBFF-F1A4-425F-8E70-5418CAB3E62C}"/>
            </a:ext>
          </a:extLst>
        </xdr:cNvPr>
        <xdr:cNvCxnSpPr/>
      </xdr:nvCxnSpPr>
      <xdr:spPr>
        <a:xfrm>
          <a:off x="22072600" y="7143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43451</xdr:rowOff>
    </xdr:from>
    <xdr:ext cx="469744" cy="259045"/>
    <xdr:sp macro="" textlink="">
      <xdr:nvSpPr>
        <xdr:cNvPr id="579" name="【認定こども園・幼稚園・保育所】&#10;一人当たり面積最大値テキスト">
          <a:extLst>
            <a:ext uri="{FF2B5EF4-FFF2-40B4-BE49-F238E27FC236}">
              <a16:creationId xmlns:a16="http://schemas.microsoft.com/office/drawing/2014/main" id="{A56B9532-3827-41E0-A4F6-A2F66EC434F3}"/>
            </a:ext>
          </a:extLst>
        </xdr:cNvPr>
        <xdr:cNvSpPr txBox="1"/>
      </xdr:nvSpPr>
      <xdr:spPr>
        <a:xfrm>
          <a:off x="22199600" y="5529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96774</xdr:rowOff>
    </xdr:from>
    <xdr:to>
      <xdr:col>116</xdr:col>
      <xdr:colOff>152400</xdr:colOff>
      <xdr:row>33</xdr:row>
      <xdr:rowOff>96774</xdr:rowOff>
    </xdr:to>
    <xdr:cxnSp macro="">
      <xdr:nvCxnSpPr>
        <xdr:cNvPr id="580" name="直線コネクタ 579">
          <a:extLst>
            <a:ext uri="{FF2B5EF4-FFF2-40B4-BE49-F238E27FC236}">
              <a16:creationId xmlns:a16="http://schemas.microsoft.com/office/drawing/2014/main" id="{4039E50A-28E0-45A8-808C-2197E52D46C5}"/>
            </a:ext>
          </a:extLst>
        </xdr:cNvPr>
        <xdr:cNvCxnSpPr/>
      </xdr:nvCxnSpPr>
      <xdr:spPr>
        <a:xfrm>
          <a:off x="22072600" y="57546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67022</xdr:rowOff>
    </xdr:from>
    <xdr:ext cx="469744" cy="259045"/>
    <xdr:sp macro="" textlink="">
      <xdr:nvSpPr>
        <xdr:cNvPr id="581" name="【認定こども園・幼稚園・保育所】&#10;一人当たり面積平均値テキスト">
          <a:extLst>
            <a:ext uri="{FF2B5EF4-FFF2-40B4-BE49-F238E27FC236}">
              <a16:creationId xmlns:a16="http://schemas.microsoft.com/office/drawing/2014/main" id="{326C1EB7-7238-46E0-8217-9F20882C06B8}"/>
            </a:ext>
          </a:extLst>
        </xdr:cNvPr>
        <xdr:cNvSpPr txBox="1"/>
      </xdr:nvSpPr>
      <xdr:spPr>
        <a:xfrm>
          <a:off x="22199600" y="65821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44145</xdr:rowOff>
    </xdr:from>
    <xdr:to>
      <xdr:col>116</xdr:col>
      <xdr:colOff>114300</xdr:colOff>
      <xdr:row>39</xdr:row>
      <xdr:rowOff>145745</xdr:rowOff>
    </xdr:to>
    <xdr:sp macro="" textlink="">
      <xdr:nvSpPr>
        <xdr:cNvPr id="582" name="フローチャート: 判断 581">
          <a:extLst>
            <a:ext uri="{FF2B5EF4-FFF2-40B4-BE49-F238E27FC236}">
              <a16:creationId xmlns:a16="http://schemas.microsoft.com/office/drawing/2014/main" id="{39067619-2827-4E46-A2EE-F9BCA5DF358B}"/>
            </a:ext>
          </a:extLst>
        </xdr:cNvPr>
        <xdr:cNvSpPr/>
      </xdr:nvSpPr>
      <xdr:spPr>
        <a:xfrm>
          <a:off x="22110700" y="6730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54204</xdr:rowOff>
    </xdr:from>
    <xdr:to>
      <xdr:col>112</xdr:col>
      <xdr:colOff>38100</xdr:colOff>
      <xdr:row>39</xdr:row>
      <xdr:rowOff>155804</xdr:rowOff>
    </xdr:to>
    <xdr:sp macro="" textlink="">
      <xdr:nvSpPr>
        <xdr:cNvPr id="583" name="フローチャート: 判断 582">
          <a:extLst>
            <a:ext uri="{FF2B5EF4-FFF2-40B4-BE49-F238E27FC236}">
              <a16:creationId xmlns:a16="http://schemas.microsoft.com/office/drawing/2014/main" id="{7AB9D723-D49C-4641-B8B2-8836390FDA60}"/>
            </a:ext>
          </a:extLst>
        </xdr:cNvPr>
        <xdr:cNvSpPr/>
      </xdr:nvSpPr>
      <xdr:spPr>
        <a:xfrm>
          <a:off x="21272500" y="6740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47803</xdr:rowOff>
    </xdr:from>
    <xdr:to>
      <xdr:col>107</xdr:col>
      <xdr:colOff>101600</xdr:colOff>
      <xdr:row>39</xdr:row>
      <xdr:rowOff>149403</xdr:rowOff>
    </xdr:to>
    <xdr:sp macro="" textlink="">
      <xdr:nvSpPr>
        <xdr:cNvPr id="584" name="フローチャート: 判断 583">
          <a:extLst>
            <a:ext uri="{FF2B5EF4-FFF2-40B4-BE49-F238E27FC236}">
              <a16:creationId xmlns:a16="http://schemas.microsoft.com/office/drawing/2014/main" id="{4AE601C5-00AC-4BF8-B844-623659C84CBB}"/>
            </a:ext>
          </a:extLst>
        </xdr:cNvPr>
        <xdr:cNvSpPr/>
      </xdr:nvSpPr>
      <xdr:spPr>
        <a:xfrm>
          <a:off x="20383500" y="6734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71577</xdr:rowOff>
    </xdr:from>
    <xdr:to>
      <xdr:col>102</xdr:col>
      <xdr:colOff>165100</xdr:colOff>
      <xdr:row>40</xdr:row>
      <xdr:rowOff>1727</xdr:rowOff>
    </xdr:to>
    <xdr:sp macro="" textlink="">
      <xdr:nvSpPr>
        <xdr:cNvPr id="585" name="フローチャート: 判断 584">
          <a:extLst>
            <a:ext uri="{FF2B5EF4-FFF2-40B4-BE49-F238E27FC236}">
              <a16:creationId xmlns:a16="http://schemas.microsoft.com/office/drawing/2014/main" id="{2C2FFE6B-0BF2-4073-A3DF-3809FF6F8575}"/>
            </a:ext>
          </a:extLst>
        </xdr:cNvPr>
        <xdr:cNvSpPr/>
      </xdr:nvSpPr>
      <xdr:spPr>
        <a:xfrm>
          <a:off x="19494500" y="675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80721</xdr:rowOff>
    </xdr:from>
    <xdr:to>
      <xdr:col>98</xdr:col>
      <xdr:colOff>38100</xdr:colOff>
      <xdr:row>40</xdr:row>
      <xdr:rowOff>10871</xdr:rowOff>
    </xdr:to>
    <xdr:sp macro="" textlink="">
      <xdr:nvSpPr>
        <xdr:cNvPr id="586" name="フローチャート: 判断 585">
          <a:extLst>
            <a:ext uri="{FF2B5EF4-FFF2-40B4-BE49-F238E27FC236}">
              <a16:creationId xmlns:a16="http://schemas.microsoft.com/office/drawing/2014/main" id="{9E002BB0-79FD-4721-AB50-D152EDAAB7BF}"/>
            </a:ext>
          </a:extLst>
        </xdr:cNvPr>
        <xdr:cNvSpPr/>
      </xdr:nvSpPr>
      <xdr:spPr>
        <a:xfrm>
          <a:off x="18605500" y="6767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B57AFAD9-923F-4268-BA18-A3890A5C8E74}"/>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E25758D2-0A99-4CFF-B2C8-A6BD4EB30EB5}"/>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9" name="テキスト ボックス 588">
          <a:extLst>
            <a:ext uri="{FF2B5EF4-FFF2-40B4-BE49-F238E27FC236}">
              <a16:creationId xmlns:a16="http://schemas.microsoft.com/office/drawing/2014/main" id="{2E517BAE-56EE-4F7B-8AF8-787790A4BF41}"/>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7A41D083-68EC-4C23-A135-AD0B86911E19}"/>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1" name="テキスト ボックス 590">
          <a:extLst>
            <a:ext uri="{FF2B5EF4-FFF2-40B4-BE49-F238E27FC236}">
              <a16:creationId xmlns:a16="http://schemas.microsoft.com/office/drawing/2014/main" id="{7D180995-01C3-41C8-AFB5-241503E15A6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125526</xdr:rowOff>
    </xdr:from>
    <xdr:to>
      <xdr:col>116</xdr:col>
      <xdr:colOff>114300</xdr:colOff>
      <xdr:row>40</xdr:row>
      <xdr:rowOff>55676</xdr:rowOff>
    </xdr:to>
    <xdr:sp macro="" textlink="">
      <xdr:nvSpPr>
        <xdr:cNvPr id="592" name="楕円 591">
          <a:extLst>
            <a:ext uri="{FF2B5EF4-FFF2-40B4-BE49-F238E27FC236}">
              <a16:creationId xmlns:a16="http://schemas.microsoft.com/office/drawing/2014/main" id="{99FD7B8B-289B-430B-AB73-812A08A864F3}"/>
            </a:ext>
          </a:extLst>
        </xdr:cNvPr>
        <xdr:cNvSpPr/>
      </xdr:nvSpPr>
      <xdr:spPr>
        <a:xfrm>
          <a:off x="22110700" y="6812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103953</xdr:rowOff>
    </xdr:from>
    <xdr:ext cx="469744" cy="259045"/>
    <xdr:sp macro="" textlink="">
      <xdr:nvSpPr>
        <xdr:cNvPr id="593" name="【認定こども園・幼稚園・保育所】&#10;一人当たり面積該当値テキスト">
          <a:extLst>
            <a:ext uri="{FF2B5EF4-FFF2-40B4-BE49-F238E27FC236}">
              <a16:creationId xmlns:a16="http://schemas.microsoft.com/office/drawing/2014/main" id="{BF4105C2-2884-47FE-868A-9587EBC4DB22}"/>
            </a:ext>
          </a:extLst>
        </xdr:cNvPr>
        <xdr:cNvSpPr txBox="1"/>
      </xdr:nvSpPr>
      <xdr:spPr>
        <a:xfrm>
          <a:off x="22199600" y="67905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131013</xdr:rowOff>
    </xdr:from>
    <xdr:to>
      <xdr:col>112</xdr:col>
      <xdr:colOff>38100</xdr:colOff>
      <xdr:row>40</xdr:row>
      <xdr:rowOff>61163</xdr:rowOff>
    </xdr:to>
    <xdr:sp macro="" textlink="">
      <xdr:nvSpPr>
        <xdr:cNvPr id="594" name="楕円 593">
          <a:extLst>
            <a:ext uri="{FF2B5EF4-FFF2-40B4-BE49-F238E27FC236}">
              <a16:creationId xmlns:a16="http://schemas.microsoft.com/office/drawing/2014/main" id="{D4EB091B-BAA2-4E7B-B4D2-444861B94C7D}"/>
            </a:ext>
          </a:extLst>
        </xdr:cNvPr>
        <xdr:cNvSpPr/>
      </xdr:nvSpPr>
      <xdr:spPr>
        <a:xfrm>
          <a:off x="21272500" y="6817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4876</xdr:rowOff>
    </xdr:from>
    <xdr:to>
      <xdr:col>116</xdr:col>
      <xdr:colOff>63500</xdr:colOff>
      <xdr:row>40</xdr:row>
      <xdr:rowOff>10363</xdr:rowOff>
    </xdr:to>
    <xdr:cxnSp macro="">
      <xdr:nvCxnSpPr>
        <xdr:cNvPr id="595" name="直線コネクタ 594">
          <a:extLst>
            <a:ext uri="{FF2B5EF4-FFF2-40B4-BE49-F238E27FC236}">
              <a16:creationId xmlns:a16="http://schemas.microsoft.com/office/drawing/2014/main" id="{B1B5D967-B695-44BF-9099-27E50B3861A4}"/>
            </a:ext>
          </a:extLst>
        </xdr:cNvPr>
        <xdr:cNvCxnSpPr/>
      </xdr:nvCxnSpPr>
      <xdr:spPr>
        <a:xfrm flipV="1">
          <a:off x="21323300" y="6862876"/>
          <a:ext cx="838200" cy="5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136499</xdr:rowOff>
    </xdr:from>
    <xdr:to>
      <xdr:col>107</xdr:col>
      <xdr:colOff>101600</xdr:colOff>
      <xdr:row>40</xdr:row>
      <xdr:rowOff>66649</xdr:rowOff>
    </xdr:to>
    <xdr:sp macro="" textlink="">
      <xdr:nvSpPr>
        <xdr:cNvPr id="596" name="楕円 595">
          <a:extLst>
            <a:ext uri="{FF2B5EF4-FFF2-40B4-BE49-F238E27FC236}">
              <a16:creationId xmlns:a16="http://schemas.microsoft.com/office/drawing/2014/main" id="{FE3178BD-2D9B-4617-8740-2C1A8DF2C8E3}"/>
            </a:ext>
          </a:extLst>
        </xdr:cNvPr>
        <xdr:cNvSpPr/>
      </xdr:nvSpPr>
      <xdr:spPr>
        <a:xfrm>
          <a:off x="20383500" y="6823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10363</xdr:rowOff>
    </xdr:from>
    <xdr:to>
      <xdr:col>111</xdr:col>
      <xdr:colOff>177800</xdr:colOff>
      <xdr:row>40</xdr:row>
      <xdr:rowOff>15849</xdr:rowOff>
    </xdr:to>
    <xdr:cxnSp macro="">
      <xdr:nvCxnSpPr>
        <xdr:cNvPr id="597" name="直線コネクタ 596">
          <a:extLst>
            <a:ext uri="{FF2B5EF4-FFF2-40B4-BE49-F238E27FC236}">
              <a16:creationId xmlns:a16="http://schemas.microsoft.com/office/drawing/2014/main" id="{26FE9867-E631-4242-907F-41B1DEB707DA}"/>
            </a:ext>
          </a:extLst>
        </xdr:cNvPr>
        <xdr:cNvCxnSpPr/>
      </xdr:nvCxnSpPr>
      <xdr:spPr>
        <a:xfrm flipV="1">
          <a:off x="20434300" y="6868363"/>
          <a:ext cx="889000" cy="5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141071</xdr:rowOff>
    </xdr:from>
    <xdr:to>
      <xdr:col>102</xdr:col>
      <xdr:colOff>165100</xdr:colOff>
      <xdr:row>40</xdr:row>
      <xdr:rowOff>71221</xdr:rowOff>
    </xdr:to>
    <xdr:sp macro="" textlink="">
      <xdr:nvSpPr>
        <xdr:cNvPr id="598" name="楕円 597">
          <a:extLst>
            <a:ext uri="{FF2B5EF4-FFF2-40B4-BE49-F238E27FC236}">
              <a16:creationId xmlns:a16="http://schemas.microsoft.com/office/drawing/2014/main" id="{A56ED9D7-59E9-4407-83FC-56789D0B27A9}"/>
            </a:ext>
          </a:extLst>
        </xdr:cNvPr>
        <xdr:cNvSpPr/>
      </xdr:nvSpPr>
      <xdr:spPr>
        <a:xfrm>
          <a:off x="19494500" y="6827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15849</xdr:rowOff>
    </xdr:from>
    <xdr:to>
      <xdr:col>107</xdr:col>
      <xdr:colOff>50800</xdr:colOff>
      <xdr:row>40</xdr:row>
      <xdr:rowOff>20421</xdr:rowOff>
    </xdr:to>
    <xdr:cxnSp macro="">
      <xdr:nvCxnSpPr>
        <xdr:cNvPr id="599" name="直線コネクタ 598">
          <a:extLst>
            <a:ext uri="{FF2B5EF4-FFF2-40B4-BE49-F238E27FC236}">
              <a16:creationId xmlns:a16="http://schemas.microsoft.com/office/drawing/2014/main" id="{E596BE51-B35B-42A3-88EF-599E89667094}"/>
            </a:ext>
          </a:extLst>
        </xdr:cNvPr>
        <xdr:cNvCxnSpPr/>
      </xdr:nvCxnSpPr>
      <xdr:spPr>
        <a:xfrm flipV="1">
          <a:off x="19545300" y="6873849"/>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143814</xdr:rowOff>
    </xdr:from>
    <xdr:to>
      <xdr:col>98</xdr:col>
      <xdr:colOff>38100</xdr:colOff>
      <xdr:row>40</xdr:row>
      <xdr:rowOff>73964</xdr:rowOff>
    </xdr:to>
    <xdr:sp macro="" textlink="">
      <xdr:nvSpPr>
        <xdr:cNvPr id="600" name="楕円 599">
          <a:extLst>
            <a:ext uri="{FF2B5EF4-FFF2-40B4-BE49-F238E27FC236}">
              <a16:creationId xmlns:a16="http://schemas.microsoft.com/office/drawing/2014/main" id="{976FD0F1-A463-4583-9600-61C32E716E27}"/>
            </a:ext>
          </a:extLst>
        </xdr:cNvPr>
        <xdr:cNvSpPr/>
      </xdr:nvSpPr>
      <xdr:spPr>
        <a:xfrm>
          <a:off x="18605500" y="6830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20421</xdr:rowOff>
    </xdr:from>
    <xdr:to>
      <xdr:col>102</xdr:col>
      <xdr:colOff>114300</xdr:colOff>
      <xdr:row>40</xdr:row>
      <xdr:rowOff>23164</xdr:rowOff>
    </xdr:to>
    <xdr:cxnSp macro="">
      <xdr:nvCxnSpPr>
        <xdr:cNvPr id="601" name="直線コネクタ 600">
          <a:extLst>
            <a:ext uri="{FF2B5EF4-FFF2-40B4-BE49-F238E27FC236}">
              <a16:creationId xmlns:a16="http://schemas.microsoft.com/office/drawing/2014/main" id="{BA424F44-9262-4863-82B6-472C1ABE6884}"/>
            </a:ext>
          </a:extLst>
        </xdr:cNvPr>
        <xdr:cNvCxnSpPr/>
      </xdr:nvCxnSpPr>
      <xdr:spPr>
        <a:xfrm flipV="1">
          <a:off x="18656300" y="6878421"/>
          <a:ext cx="889000" cy="2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881</xdr:rowOff>
    </xdr:from>
    <xdr:ext cx="469744" cy="259045"/>
    <xdr:sp macro="" textlink="">
      <xdr:nvSpPr>
        <xdr:cNvPr id="602" name="n_1aveValue【認定こども園・幼稚園・保育所】&#10;一人当たり面積">
          <a:extLst>
            <a:ext uri="{FF2B5EF4-FFF2-40B4-BE49-F238E27FC236}">
              <a16:creationId xmlns:a16="http://schemas.microsoft.com/office/drawing/2014/main" id="{545F143C-9303-4603-94BF-4087AAE5053A}"/>
            </a:ext>
          </a:extLst>
        </xdr:cNvPr>
        <xdr:cNvSpPr txBox="1"/>
      </xdr:nvSpPr>
      <xdr:spPr>
        <a:xfrm>
          <a:off x="21075727" y="6515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165930</xdr:rowOff>
    </xdr:from>
    <xdr:ext cx="469744" cy="259045"/>
    <xdr:sp macro="" textlink="">
      <xdr:nvSpPr>
        <xdr:cNvPr id="603" name="n_2aveValue【認定こども園・幼稚園・保育所】&#10;一人当たり面積">
          <a:extLst>
            <a:ext uri="{FF2B5EF4-FFF2-40B4-BE49-F238E27FC236}">
              <a16:creationId xmlns:a16="http://schemas.microsoft.com/office/drawing/2014/main" id="{E5080963-D9DC-4F55-BA65-C53FD41A107D}"/>
            </a:ext>
          </a:extLst>
        </xdr:cNvPr>
        <xdr:cNvSpPr txBox="1"/>
      </xdr:nvSpPr>
      <xdr:spPr>
        <a:xfrm>
          <a:off x="20199427" y="6509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18254</xdr:rowOff>
    </xdr:from>
    <xdr:ext cx="469744" cy="259045"/>
    <xdr:sp macro="" textlink="">
      <xdr:nvSpPr>
        <xdr:cNvPr id="604" name="n_3aveValue【認定こども園・幼稚園・保育所】&#10;一人当たり面積">
          <a:extLst>
            <a:ext uri="{FF2B5EF4-FFF2-40B4-BE49-F238E27FC236}">
              <a16:creationId xmlns:a16="http://schemas.microsoft.com/office/drawing/2014/main" id="{306FC473-FAEE-44A5-9C07-0D660B245F02}"/>
            </a:ext>
          </a:extLst>
        </xdr:cNvPr>
        <xdr:cNvSpPr txBox="1"/>
      </xdr:nvSpPr>
      <xdr:spPr>
        <a:xfrm>
          <a:off x="19310427" y="6533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27398</xdr:rowOff>
    </xdr:from>
    <xdr:ext cx="469744" cy="259045"/>
    <xdr:sp macro="" textlink="">
      <xdr:nvSpPr>
        <xdr:cNvPr id="605" name="n_4aveValue【認定こども園・幼稚園・保育所】&#10;一人当たり面積">
          <a:extLst>
            <a:ext uri="{FF2B5EF4-FFF2-40B4-BE49-F238E27FC236}">
              <a16:creationId xmlns:a16="http://schemas.microsoft.com/office/drawing/2014/main" id="{B6797531-C2CB-4B18-9866-E666E852A7C2}"/>
            </a:ext>
          </a:extLst>
        </xdr:cNvPr>
        <xdr:cNvSpPr txBox="1"/>
      </xdr:nvSpPr>
      <xdr:spPr>
        <a:xfrm>
          <a:off x="18421427" y="6542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52290</xdr:rowOff>
    </xdr:from>
    <xdr:ext cx="469744" cy="259045"/>
    <xdr:sp macro="" textlink="">
      <xdr:nvSpPr>
        <xdr:cNvPr id="606" name="n_1mainValue【認定こども園・幼稚園・保育所】&#10;一人当たり面積">
          <a:extLst>
            <a:ext uri="{FF2B5EF4-FFF2-40B4-BE49-F238E27FC236}">
              <a16:creationId xmlns:a16="http://schemas.microsoft.com/office/drawing/2014/main" id="{D8C51630-DC59-4F6C-9DC9-512DC44083EE}"/>
            </a:ext>
          </a:extLst>
        </xdr:cNvPr>
        <xdr:cNvSpPr txBox="1"/>
      </xdr:nvSpPr>
      <xdr:spPr>
        <a:xfrm>
          <a:off x="21075727" y="6910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57776</xdr:rowOff>
    </xdr:from>
    <xdr:ext cx="469744" cy="259045"/>
    <xdr:sp macro="" textlink="">
      <xdr:nvSpPr>
        <xdr:cNvPr id="607" name="n_2mainValue【認定こども園・幼稚園・保育所】&#10;一人当たり面積">
          <a:extLst>
            <a:ext uri="{FF2B5EF4-FFF2-40B4-BE49-F238E27FC236}">
              <a16:creationId xmlns:a16="http://schemas.microsoft.com/office/drawing/2014/main" id="{55AF79E3-E1D3-447A-BCD7-BFE870632329}"/>
            </a:ext>
          </a:extLst>
        </xdr:cNvPr>
        <xdr:cNvSpPr txBox="1"/>
      </xdr:nvSpPr>
      <xdr:spPr>
        <a:xfrm>
          <a:off x="20199427" y="69157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62348</xdr:rowOff>
    </xdr:from>
    <xdr:ext cx="469744" cy="259045"/>
    <xdr:sp macro="" textlink="">
      <xdr:nvSpPr>
        <xdr:cNvPr id="608" name="n_3mainValue【認定こども園・幼稚園・保育所】&#10;一人当たり面積">
          <a:extLst>
            <a:ext uri="{FF2B5EF4-FFF2-40B4-BE49-F238E27FC236}">
              <a16:creationId xmlns:a16="http://schemas.microsoft.com/office/drawing/2014/main" id="{083CEDBF-0A62-4DDB-B4E5-304856604D08}"/>
            </a:ext>
          </a:extLst>
        </xdr:cNvPr>
        <xdr:cNvSpPr txBox="1"/>
      </xdr:nvSpPr>
      <xdr:spPr>
        <a:xfrm>
          <a:off x="19310427" y="6920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65091</xdr:rowOff>
    </xdr:from>
    <xdr:ext cx="469744" cy="259045"/>
    <xdr:sp macro="" textlink="">
      <xdr:nvSpPr>
        <xdr:cNvPr id="609" name="n_4mainValue【認定こども園・幼稚園・保育所】&#10;一人当たり面積">
          <a:extLst>
            <a:ext uri="{FF2B5EF4-FFF2-40B4-BE49-F238E27FC236}">
              <a16:creationId xmlns:a16="http://schemas.microsoft.com/office/drawing/2014/main" id="{9A441241-3923-4F91-9564-B835543F1FF4}"/>
            </a:ext>
          </a:extLst>
        </xdr:cNvPr>
        <xdr:cNvSpPr txBox="1"/>
      </xdr:nvSpPr>
      <xdr:spPr>
        <a:xfrm>
          <a:off x="18421427" y="6923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0" name="正方形/長方形 609">
          <a:extLst>
            <a:ext uri="{FF2B5EF4-FFF2-40B4-BE49-F238E27FC236}">
              <a16:creationId xmlns:a16="http://schemas.microsoft.com/office/drawing/2014/main" id="{E003178C-748F-48A0-A080-588AC6AED63D}"/>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1" name="正方形/長方形 610">
          <a:extLst>
            <a:ext uri="{FF2B5EF4-FFF2-40B4-BE49-F238E27FC236}">
              <a16:creationId xmlns:a16="http://schemas.microsoft.com/office/drawing/2014/main" id="{1BF8D4D2-9315-496A-A0A7-596D85777653}"/>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2" name="正方形/長方形 611">
          <a:extLst>
            <a:ext uri="{FF2B5EF4-FFF2-40B4-BE49-F238E27FC236}">
              <a16:creationId xmlns:a16="http://schemas.microsoft.com/office/drawing/2014/main" id="{3EF88D9B-34F6-4D6F-9008-11A86976860F}"/>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3" name="正方形/長方形 612">
          <a:extLst>
            <a:ext uri="{FF2B5EF4-FFF2-40B4-BE49-F238E27FC236}">
              <a16:creationId xmlns:a16="http://schemas.microsoft.com/office/drawing/2014/main" id="{D9503945-2B16-4C35-8D7D-06DCA8D51CFF}"/>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4" name="正方形/長方形 613">
          <a:extLst>
            <a:ext uri="{FF2B5EF4-FFF2-40B4-BE49-F238E27FC236}">
              <a16:creationId xmlns:a16="http://schemas.microsoft.com/office/drawing/2014/main" id="{110EF92A-967B-42D1-9FDA-E14211F1CEEF}"/>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5" name="正方形/長方形 614">
          <a:extLst>
            <a:ext uri="{FF2B5EF4-FFF2-40B4-BE49-F238E27FC236}">
              <a16:creationId xmlns:a16="http://schemas.microsoft.com/office/drawing/2014/main" id="{6570D516-CD50-4C5F-94C0-B8EAAC1D4CEF}"/>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6" name="正方形/長方形 615">
          <a:extLst>
            <a:ext uri="{FF2B5EF4-FFF2-40B4-BE49-F238E27FC236}">
              <a16:creationId xmlns:a16="http://schemas.microsoft.com/office/drawing/2014/main" id="{723965B1-13F2-43F5-9932-D71386FFBD6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7" name="正方形/長方形 616">
          <a:extLst>
            <a:ext uri="{FF2B5EF4-FFF2-40B4-BE49-F238E27FC236}">
              <a16:creationId xmlns:a16="http://schemas.microsoft.com/office/drawing/2014/main" id="{6ED5B75F-4B2F-420B-827B-39C57F38C47B}"/>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8" name="テキスト ボックス 617">
          <a:extLst>
            <a:ext uri="{FF2B5EF4-FFF2-40B4-BE49-F238E27FC236}">
              <a16:creationId xmlns:a16="http://schemas.microsoft.com/office/drawing/2014/main" id="{393DC9EF-4603-431F-9A6E-8675F4D57B82}"/>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9" name="直線コネクタ 618">
          <a:extLst>
            <a:ext uri="{FF2B5EF4-FFF2-40B4-BE49-F238E27FC236}">
              <a16:creationId xmlns:a16="http://schemas.microsoft.com/office/drawing/2014/main" id="{15AF1235-268C-49AD-888D-0216899C3BB7}"/>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20" name="テキスト ボックス 619">
          <a:extLst>
            <a:ext uri="{FF2B5EF4-FFF2-40B4-BE49-F238E27FC236}">
              <a16:creationId xmlns:a16="http://schemas.microsoft.com/office/drawing/2014/main" id="{7DE3873E-8583-40F0-AB97-B540DC3871CF}"/>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621" name="直線コネクタ 620">
          <a:extLst>
            <a:ext uri="{FF2B5EF4-FFF2-40B4-BE49-F238E27FC236}">
              <a16:creationId xmlns:a16="http://schemas.microsoft.com/office/drawing/2014/main" id="{B3C5E9BC-E463-4B8E-9D4E-0533843AD83E}"/>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622" name="テキスト ボックス 621">
          <a:extLst>
            <a:ext uri="{FF2B5EF4-FFF2-40B4-BE49-F238E27FC236}">
              <a16:creationId xmlns:a16="http://schemas.microsoft.com/office/drawing/2014/main" id="{BD3B8B9F-34FC-4B19-8E56-F4AB3A1795BE}"/>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623" name="直線コネクタ 622">
          <a:extLst>
            <a:ext uri="{FF2B5EF4-FFF2-40B4-BE49-F238E27FC236}">
              <a16:creationId xmlns:a16="http://schemas.microsoft.com/office/drawing/2014/main" id="{EA478AF8-0EA2-4DA7-B046-9F63FE851969}"/>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624" name="テキスト ボックス 623">
          <a:extLst>
            <a:ext uri="{FF2B5EF4-FFF2-40B4-BE49-F238E27FC236}">
              <a16:creationId xmlns:a16="http://schemas.microsoft.com/office/drawing/2014/main" id="{B16F4DFA-C537-41DB-A07A-6696E1313BA1}"/>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625" name="直線コネクタ 624">
          <a:extLst>
            <a:ext uri="{FF2B5EF4-FFF2-40B4-BE49-F238E27FC236}">
              <a16:creationId xmlns:a16="http://schemas.microsoft.com/office/drawing/2014/main" id="{E08DE8E6-2731-4D8F-B997-823A09012B9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626" name="テキスト ボックス 625">
          <a:extLst>
            <a:ext uri="{FF2B5EF4-FFF2-40B4-BE49-F238E27FC236}">
              <a16:creationId xmlns:a16="http://schemas.microsoft.com/office/drawing/2014/main" id="{35327491-19D7-484E-82DD-9105B2ECB246}"/>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627" name="直線コネクタ 626">
          <a:extLst>
            <a:ext uri="{FF2B5EF4-FFF2-40B4-BE49-F238E27FC236}">
              <a16:creationId xmlns:a16="http://schemas.microsoft.com/office/drawing/2014/main" id="{D34CE2F7-8F4D-4558-8BD7-2FF23AC59B4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628" name="テキスト ボックス 627">
          <a:extLst>
            <a:ext uri="{FF2B5EF4-FFF2-40B4-BE49-F238E27FC236}">
              <a16:creationId xmlns:a16="http://schemas.microsoft.com/office/drawing/2014/main" id="{86993F67-60E0-46D6-B16F-A069843F656D}"/>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629" name="直線コネクタ 628">
          <a:extLst>
            <a:ext uri="{FF2B5EF4-FFF2-40B4-BE49-F238E27FC236}">
              <a16:creationId xmlns:a16="http://schemas.microsoft.com/office/drawing/2014/main" id="{7AC1C0F0-6D2D-4093-8678-FD2B399BBA71}"/>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630" name="テキスト ボックス 629">
          <a:extLst>
            <a:ext uri="{FF2B5EF4-FFF2-40B4-BE49-F238E27FC236}">
              <a16:creationId xmlns:a16="http://schemas.microsoft.com/office/drawing/2014/main" id="{6C6ABF1C-E50F-4C53-9C88-36C24E2B6DB4}"/>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631" name="直線コネクタ 630">
          <a:extLst>
            <a:ext uri="{FF2B5EF4-FFF2-40B4-BE49-F238E27FC236}">
              <a16:creationId xmlns:a16="http://schemas.microsoft.com/office/drawing/2014/main" id="{817CC0CD-5113-4A9E-92ED-C84BF1B9A36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632" name="テキスト ボックス 631">
          <a:extLst>
            <a:ext uri="{FF2B5EF4-FFF2-40B4-BE49-F238E27FC236}">
              <a16:creationId xmlns:a16="http://schemas.microsoft.com/office/drawing/2014/main" id="{1AB6F639-20D1-4ACD-A299-23BF65120ABA}"/>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3" name="直線コネクタ 632">
          <a:extLst>
            <a:ext uri="{FF2B5EF4-FFF2-40B4-BE49-F238E27FC236}">
              <a16:creationId xmlns:a16="http://schemas.microsoft.com/office/drawing/2014/main" id="{48040EE8-87BC-48D7-8E19-0116A2484022}"/>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634" name="【学校施設】&#10;有形固定資産減価償却率グラフ枠">
          <a:extLst>
            <a:ext uri="{FF2B5EF4-FFF2-40B4-BE49-F238E27FC236}">
              <a16:creationId xmlns:a16="http://schemas.microsoft.com/office/drawing/2014/main" id="{987534C7-3623-443A-BB75-3A5AD9268E51}"/>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11430</xdr:rowOff>
    </xdr:from>
    <xdr:to>
      <xdr:col>85</xdr:col>
      <xdr:colOff>126364</xdr:colOff>
      <xdr:row>64</xdr:row>
      <xdr:rowOff>130628</xdr:rowOff>
    </xdr:to>
    <xdr:cxnSp macro="">
      <xdr:nvCxnSpPr>
        <xdr:cNvPr id="635" name="直線コネクタ 634">
          <a:extLst>
            <a:ext uri="{FF2B5EF4-FFF2-40B4-BE49-F238E27FC236}">
              <a16:creationId xmlns:a16="http://schemas.microsoft.com/office/drawing/2014/main" id="{10191EB7-3E54-4D2F-8EA3-B7A9C790846D}"/>
            </a:ext>
          </a:extLst>
        </xdr:cNvPr>
        <xdr:cNvCxnSpPr/>
      </xdr:nvCxnSpPr>
      <xdr:spPr>
        <a:xfrm flipV="1">
          <a:off x="16318864" y="9612630"/>
          <a:ext cx="0" cy="1490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636" name="【学校施設】&#10;有形固定資産減価償却率最小値テキスト">
          <a:extLst>
            <a:ext uri="{FF2B5EF4-FFF2-40B4-BE49-F238E27FC236}">
              <a16:creationId xmlns:a16="http://schemas.microsoft.com/office/drawing/2014/main" id="{6DB77168-A228-4E32-9BAD-1895AAE3D67C}"/>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637" name="直線コネクタ 636">
          <a:extLst>
            <a:ext uri="{FF2B5EF4-FFF2-40B4-BE49-F238E27FC236}">
              <a16:creationId xmlns:a16="http://schemas.microsoft.com/office/drawing/2014/main" id="{F4ACECEB-248E-453A-B5E1-B3ECACA15ED4}"/>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129557</xdr:rowOff>
    </xdr:from>
    <xdr:ext cx="340478" cy="259045"/>
    <xdr:sp macro="" textlink="">
      <xdr:nvSpPr>
        <xdr:cNvPr id="638" name="【学校施設】&#10;有形固定資産減価償却率最大値テキスト">
          <a:extLst>
            <a:ext uri="{FF2B5EF4-FFF2-40B4-BE49-F238E27FC236}">
              <a16:creationId xmlns:a16="http://schemas.microsoft.com/office/drawing/2014/main" id="{5B4099DF-62C7-4C77-8AC4-FBA16518FC75}"/>
            </a:ext>
          </a:extLst>
        </xdr:cNvPr>
        <xdr:cNvSpPr txBox="1"/>
      </xdr:nvSpPr>
      <xdr:spPr>
        <a:xfrm>
          <a:off x="16357600" y="93878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11430</xdr:rowOff>
    </xdr:from>
    <xdr:to>
      <xdr:col>86</xdr:col>
      <xdr:colOff>25400</xdr:colOff>
      <xdr:row>56</xdr:row>
      <xdr:rowOff>11430</xdr:rowOff>
    </xdr:to>
    <xdr:cxnSp macro="">
      <xdr:nvCxnSpPr>
        <xdr:cNvPr id="639" name="直線コネクタ 638">
          <a:extLst>
            <a:ext uri="{FF2B5EF4-FFF2-40B4-BE49-F238E27FC236}">
              <a16:creationId xmlns:a16="http://schemas.microsoft.com/office/drawing/2014/main" id="{98CDD153-C6C7-4438-BBD6-0B0CF9EDC173}"/>
            </a:ext>
          </a:extLst>
        </xdr:cNvPr>
        <xdr:cNvCxnSpPr/>
      </xdr:nvCxnSpPr>
      <xdr:spPr>
        <a:xfrm>
          <a:off x="16230600" y="961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74584</xdr:rowOff>
    </xdr:from>
    <xdr:ext cx="405111" cy="259045"/>
    <xdr:sp macro="" textlink="">
      <xdr:nvSpPr>
        <xdr:cNvPr id="640" name="【学校施設】&#10;有形固定資産減価償却率平均値テキスト">
          <a:extLst>
            <a:ext uri="{FF2B5EF4-FFF2-40B4-BE49-F238E27FC236}">
              <a16:creationId xmlns:a16="http://schemas.microsoft.com/office/drawing/2014/main" id="{40BA9F6D-FCB2-4A97-9138-65324CAFF5B5}"/>
            </a:ext>
          </a:extLst>
        </xdr:cNvPr>
        <xdr:cNvSpPr txBox="1"/>
      </xdr:nvSpPr>
      <xdr:spPr>
        <a:xfrm>
          <a:off x="16357600" y="1036158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96157</xdr:rowOff>
    </xdr:from>
    <xdr:to>
      <xdr:col>85</xdr:col>
      <xdr:colOff>177800</xdr:colOff>
      <xdr:row>61</xdr:row>
      <xdr:rowOff>26307</xdr:rowOff>
    </xdr:to>
    <xdr:sp macro="" textlink="">
      <xdr:nvSpPr>
        <xdr:cNvPr id="641" name="フローチャート: 判断 640">
          <a:extLst>
            <a:ext uri="{FF2B5EF4-FFF2-40B4-BE49-F238E27FC236}">
              <a16:creationId xmlns:a16="http://schemas.microsoft.com/office/drawing/2014/main" id="{6C6F5266-3B4A-4A4C-8A91-6C76053FFF76}"/>
            </a:ext>
          </a:extLst>
        </xdr:cNvPr>
        <xdr:cNvSpPr/>
      </xdr:nvSpPr>
      <xdr:spPr>
        <a:xfrm>
          <a:off x="16268700" y="1038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87993</xdr:rowOff>
    </xdr:from>
    <xdr:to>
      <xdr:col>81</xdr:col>
      <xdr:colOff>101600</xdr:colOff>
      <xdr:row>61</xdr:row>
      <xdr:rowOff>18143</xdr:rowOff>
    </xdr:to>
    <xdr:sp macro="" textlink="">
      <xdr:nvSpPr>
        <xdr:cNvPr id="642" name="フローチャート: 判断 641">
          <a:extLst>
            <a:ext uri="{FF2B5EF4-FFF2-40B4-BE49-F238E27FC236}">
              <a16:creationId xmlns:a16="http://schemas.microsoft.com/office/drawing/2014/main" id="{6324EFFC-840E-464E-9126-C465B2781B25}"/>
            </a:ext>
          </a:extLst>
        </xdr:cNvPr>
        <xdr:cNvSpPr/>
      </xdr:nvSpPr>
      <xdr:spPr>
        <a:xfrm>
          <a:off x="15430500" y="1037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78196</xdr:rowOff>
    </xdr:from>
    <xdr:to>
      <xdr:col>76</xdr:col>
      <xdr:colOff>165100</xdr:colOff>
      <xdr:row>61</xdr:row>
      <xdr:rowOff>8346</xdr:rowOff>
    </xdr:to>
    <xdr:sp macro="" textlink="">
      <xdr:nvSpPr>
        <xdr:cNvPr id="643" name="フローチャート: 判断 642">
          <a:extLst>
            <a:ext uri="{FF2B5EF4-FFF2-40B4-BE49-F238E27FC236}">
              <a16:creationId xmlns:a16="http://schemas.microsoft.com/office/drawing/2014/main" id="{870EBBF0-044D-4DBB-A8FD-6A0191E3EEB0}"/>
            </a:ext>
          </a:extLst>
        </xdr:cNvPr>
        <xdr:cNvSpPr/>
      </xdr:nvSpPr>
      <xdr:spPr>
        <a:xfrm>
          <a:off x="14541500" y="1036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61867</xdr:rowOff>
    </xdr:from>
    <xdr:to>
      <xdr:col>72</xdr:col>
      <xdr:colOff>38100</xdr:colOff>
      <xdr:row>60</xdr:row>
      <xdr:rowOff>163467</xdr:rowOff>
    </xdr:to>
    <xdr:sp macro="" textlink="">
      <xdr:nvSpPr>
        <xdr:cNvPr id="644" name="フローチャート: 判断 643">
          <a:extLst>
            <a:ext uri="{FF2B5EF4-FFF2-40B4-BE49-F238E27FC236}">
              <a16:creationId xmlns:a16="http://schemas.microsoft.com/office/drawing/2014/main" id="{BCEC2DF8-948F-4E1F-9D7E-983A0A049607}"/>
            </a:ext>
          </a:extLst>
        </xdr:cNvPr>
        <xdr:cNvSpPr/>
      </xdr:nvSpPr>
      <xdr:spPr>
        <a:xfrm>
          <a:off x="13652500" y="1034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52070</xdr:rowOff>
    </xdr:from>
    <xdr:to>
      <xdr:col>67</xdr:col>
      <xdr:colOff>101600</xdr:colOff>
      <xdr:row>60</xdr:row>
      <xdr:rowOff>153670</xdr:rowOff>
    </xdr:to>
    <xdr:sp macro="" textlink="">
      <xdr:nvSpPr>
        <xdr:cNvPr id="645" name="フローチャート: 判断 644">
          <a:extLst>
            <a:ext uri="{FF2B5EF4-FFF2-40B4-BE49-F238E27FC236}">
              <a16:creationId xmlns:a16="http://schemas.microsoft.com/office/drawing/2014/main" id="{4FFE878F-1B1E-4FFC-9073-578A3F64B416}"/>
            </a:ext>
          </a:extLst>
        </xdr:cNvPr>
        <xdr:cNvSpPr/>
      </xdr:nvSpPr>
      <xdr:spPr>
        <a:xfrm>
          <a:off x="12763500" y="1033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6" name="テキスト ボックス 645">
          <a:extLst>
            <a:ext uri="{FF2B5EF4-FFF2-40B4-BE49-F238E27FC236}">
              <a16:creationId xmlns:a16="http://schemas.microsoft.com/office/drawing/2014/main" id="{003E39E0-52B7-4056-AFCF-416EEC2F0264}"/>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7" name="テキスト ボックス 646">
          <a:extLst>
            <a:ext uri="{FF2B5EF4-FFF2-40B4-BE49-F238E27FC236}">
              <a16:creationId xmlns:a16="http://schemas.microsoft.com/office/drawing/2014/main" id="{ED4C4095-984A-4E85-A04B-D91109A5212D}"/>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8" name="テキスト ボックス 647">
          <a:extLst>
            <a:ext uri="{FF2B5EF4-FFF2-40B4-BE49-F238E27FC236}">
              <a16:creationId xmlns:a16="http://schemas.microsoft.com/office/drawing/2014/main" id="{EEFCA7AE-AB01-4615-84F1-654FF37F9C01}"/>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9" name="テキスト ボックス 648">
          <a:extLst>
            <a:ext uri="{FF2B5EF4-FFF2-40B4-BE49-F238E27FC236}">
              <a16:creationId xmlns:a16="http://schemas.microsoft.com/office/drawing/2014/main" id="{B921CF7D-E8E7-496F-BE71-E52951BD740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50" name="テキスト ボックス 649">
          <a:extLst>
            <a:ext uri="{FF2B5EF4-FFF2-40B4-BE49-F238E27FC236}">
              <a16:creationId xmlns:a16="http://schemas.microsoft.com/office/drawing/2014/main" id="{2876E042-00B2-4DD1-8885-D32BD8D0F583}"/>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16147</xdr:rowOff>
    </xdr:from>
    <xdr:to>
      <xdr:col>85</xdr:col>
      <xdr:colOff>177800</xdr:colOff>
      <xdr:row>58</xdr:row>
      <xdr:rowOff>117747</xdr:rowOff>
    </xdr:to>
    <xdr:sp macro="" textlink="">
      <xdr:nvSpPr>
        <xdr:cNvPr id="651" name="楕円 650">
          <a:extLst>
            <a:ext uri="{FF2B5EF4-FFF2-40B4-BE49-F238E27FC236}">
              <a16:creationId xmlns:a16="http://schemas.microsoft.com/office/drawing/2014/main" id="{C8E6AA74-FA7D-4DE0-91A0-9F02A591D86D}"/>
            </a:ext>
          </a:extLst>
        </xdr:cNvPr>
        <xdr:cNvSpPr/>
      </xdr:nvSpPr>
      <xdr:spPr>
        <a:xfrm>
          <a:off x="16268700" y="9960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39024</xdr:rowOff>
    </xdr:from>
    <xdr:ext cx="405111" cy="259045"/>
    <xdr:sp macro="" textlink="">
      <xdr:nvSpPr>
        <xdr:cNvPr id="652" name="【学校施設】&#10;有形固定資産減価償却率該当値テキスト">
          <a:extLst>
            <a:ext uri="{FF2B5EF4-FFF2-40B4-BE49-F238E27FC236}">
              <a16:creationId xmlns:a16="http://schemas.microsoft.com/office/drawing/2014/main" id="{4CD0DB2F-8AC2-4FB3-AE67-D5834282E0C8}"/>
            </a:ext>
          </a:extLst>
        </xdr:cNvPr>
        <xdr:cNvSpPr txBox="1"/>
      </xdr:nvSpPr>
      <xdr:spPr>
        <a:xfrm>
          <a:off x="16357600" y="98116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9616</xdr:rowOff>
    </xdr:from>
    <xdr:to>
      <xdr:col>81</xdr:col>
      <xdr:colOff>101600</xdr:colOff>
      <xdr:row>58</xdr:row>
      <xdr:rowOff>111216</xdr:rowOff>
    </xdr:to>
    <xdr:sp macro="" textlink="">
      <xdr:nvSpPr>
        <xdr:cNvPr id="653" name="楕円 652">
          <a:extLst>
            <a:ext uri="{FF2B5EF4-FFF2-40B4-BE49-F238E27FC236}">
              <a16:creationId xmlns:a16="http://schemas.microsoft.com/office/drawing/2014/main" id="{E636DEF8-ADC5-492E-B3B7-47AB018B5891}"/>
            </a:ext>
          </a:extLst>
        </xdr:cNvPr>
        <xdr:cNvSpPr/>
      </xdr:nvSpPr>
      <xdr:spPr>
        <a:xfrm>
          <a:off x="15430500" y="9953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60416</xdr:rowOff>
    </xdr:from>
    <xdr:to>
      <xdr:col>85</xdr:col>
      <xdr:colOff>127000</xdr:colOff>
      <xdr:row>58</xdr:row>
      <xdr:rowOff>66947</xdr:rowOff>
    </xdr:to>
    <xdr:cxnSp macro="">
      <xdr:nvCxnSpPr>
        <xdr:cNvPr id="654" name="直線コネクタ 653">
          <a:extLst>
            <a:ext uri="{FF2B5EF4-FFF2-40B4-BE49-F238E27FC236}">
              <a16:creationId xmlns:a16="http://schemas.microsoft.com/office/drawing/2014/main" id="{ADAAA4BA-2381-40FF-9FCC-F2E47FF78E8A}"/>
            </a:ext>
          </a:extLst>
        </xdr:cNvPr>
        <xdr:cNvCxnSpPr/>
      </xdr:nvCxnSpPr>
      <xdr:spPr>
        <a:xfrm>
          <a:off x="15481300" y="10004516"/>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143510</xdr:rowOff>
    </xdr:from>
    <xdr:to>
      <xdr:col>76</xdr:col>
      <xdr:colOff>165100</xdr:colOff>
      <xdr:row>58</xdr:row>
      <xdr:rowOff>73660</xdr:rowOff>
    </xdr:to>
    <xdr:sp macro="" textlink="">
      <xdr:nvSpPr>
        <xdr:cNvPr id="655" name="楕円 654">
          <a:extLst>
            <a:ext uri="{FF2B5EF4-FFF2-40B4-BE49-F238E27FC236}">
              <a16:creationId xmlns:a16="http://schemas.microsoft.com/office/drawing/2014/main" id="{4B4AD88A-001A-40B7-AE8F-9130C6991588}"/>
            </a:ext>
          </a:extLst>
        </xdr:cNvPr>
        <xdr:cNvSpPr/>
      </xdr:nvSpPr>
      <xdr:spPr>
        <a:xfrm>
          <a:off x="14541500" y="9916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22860</xdr:rowOff>
    </xdr:from>
    <xdr:to>
      <xdr:col>81</xdr:col>
      <xdr:colOff>50800</xdr:colOff>
      <xdr:row>58</xdr:row>
      <xdr:rowOff>60416</xdr:rowOff>
    </xdr:to>
    <xdr:cxnSp macro="">
      <xdr:nvCxnSpPr>
        <xdr:cNvPr id="656" name="直線コネクタ 655">
          <a:extLst>
            <a:ext uri="{FF2B5EF4-FFF2-40B4-BE49-F238E27FC236}">
              <a16:creationId xmlns:a16="http://schemas.microsoft.com/office/drawing/2014/main" id="{CA739D84-1DFE-4A6B-9702-46EF5591D38E}"/>
            </a:ext>
          </a:extLst>
        </xdr:cNvPr>
        <xdr:cNvCxnSpPr/>
      </xdr:nvCxnSpPr>
      <xdr:spPr>
        <a:xfrm>
          <a:off x="14592300" y="9966960"/>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107587</xdr:rowOff>
    </xdr:from>
    <xdr:to>
      <xdr:col>72</xdr:col>
      <xdr:colOff>38100</xdr:colOff>
      <xdr:row>58</xdr:row>
      <xdr:rowOff>37737</xdr:rowOff>
    </xdr:to>
    <xdr:sp macro="" textlink="">
      <xdr:nvSpPr>
        <xdr:cNvPr id="657" name="楕円 656">
          <a:extLst>
            <a:ext uri="{FF2B5EF4-FFF2-40B4-BE49-F238E27FC236}">
              <a16:creationId xmlns:a16="http://schemas.microsoft.com/office/drawing/2014/main" id="{4590DC7A-8D83-4B63-BE4E-EAA997A4B6DD}"/>
            </a:ext>
          </a:extLst>
        </xdr:cNvPr>
        <xdr:cNvSpPr/>
      </xdr:nvSpPr>
      <xdr:spPr>
        <a:xfrm>
          <a:off x="13652500" y="988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57</xdr:row>
      <xdr:rowOff>158387</xdr:rowOff>
    </xdr:from>
    <xdr:to>
      <xdr:col>76</xdr:col>
      <xdr:colOff>114300</xdr:colOff>
      <xdr:row>58</xdr:row>
      <xdr:rowOff>22860</xdr:rowOff>
    </xdr:to>
    <xdr:cxnSp macro="">
      <xdr:nvCxnSpPr>
        <xdr:cNvPr id="658" name="直線コネクタ 657">
          <a:extLst>
            <a:ext uri="{FF2B5EF4-FFF2-40B4-BE49-F238E27FC236}">
              <a16:creationId xmlns:a16="http://schemas.microsoft.com/office/drawing/2014/main" id="{3BEF121F-8C91-447F-9999-DDCD60008EC9}"/>
            </a:ext>
          </a:extLst>
        </xdr:cNvPr>
        <xdr:cNvCxnSpPr/>
      </xdr:nvCxnSpPr>
      <xdr:spPr>
        <a:xfrm>
          <a:off x="13703300" y="9931037"/>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57</xdr:row>
      <xdr:rowOff>70031</xdr:rowOff>
    </xdr:from>
    <xdr:to>
      <xdr:col>67</xdr:col>
      <xdr:colOff>101600</xdr:colOff>
      <xdr:row>58</xdr:row>
      <xdr:rowOff>181</xdr:rowOff>
    </xdr:to>
    <xdr:sp macro="" textlink="">
      <xdr:nvSpPr>
        <xdr:cNvPr id="659" name="楕円 658">
          <a:extLst>
            <a:ext uri="{FF2B5EF4-FFF2-40B4-BE49-F238E27FC236}">
              <a16:creationId xmlns:a16="http://schemas.microsoft.com/office/drawing/2014/main" id="{007722A0-8885-44AE-8F0C-8D70A155939D}"/>
            </a:ext>
          </a:extLst>
        </xdr:cNvPr>
        <xdr:cNvSpPr/>
      </xdr:nvSpPr>
      <xdr:spPr>
        <a:xfrm>
          <a:off x="12763500" y="9842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57</xdr:row>
      <xdr:rowOff>120831</xdr:rowOff>
    </xdr:from>
    <xdr:to>
      <xdr:col>71</xdr:col>
      <xdr:colOff>177800</xdr:colOff>
      <xdr:row>57</xdr:row>
      <xdr:rowOff>158387</xdr:rowOff>
    </xdr:to>
    <xdr:cxnSp macro="">
      <xdr:nvCxnSpPr>
        <xdr:cNvPr id="660" name="直線コネクタ 659">
          <a:extLst>
            <a:ext uri="{FF2B5EF4-FFF2-40B4-BE49-F238E27FC236}">
              <a16:creationId xmlns:a16="http://schemas.microsoft.com/office/drawing/2014/main" id="{84DCD4E3-FDFD-40AC-B6F5-D9EC772C2BEB}"/>
            </a:ext>
          </a:extLst>
        </xdr:cNvPr>
        <xdr:cNvCxnSpPr/>
      </xdr:nvCxnSpPr>
      <xdr:spPr>
        <a:xfrm>
          <a:off x="12814300" y="9893481"/>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9270</xdr:rowOff>
    </xdr:from>
    <xdr:ext cx="405111" cy="259045"/>
    <xdr:sp macro="" textlink="">
      <xdr:nvSpPr>
        <xdr:cNvPr id="661" name="n_1aveValue【学校施設】&#10;有形固定資産減価償却率">
          <a:extLst>
            <a:ext uri="{FF2B5EF4-FFF2-40B4-BE49-F238E27FC236}">
              <a16:creationId xmlns:a16="http://schemas.microsoft.com/office/drawing/2014/main" id="{7C37D31F-BF42-4774-8189-6B2DAB3B276A}"/>
            </a:ext>
          </a:extLst>
        </xdr:cNvPr>
        <xdr:cNvSpPr txBox="1"/>
      </xdr:nvSpPr>
      <xdr:spPr>
        <a:xfrm>
          <a:off x="15266044" y="104677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170923</xdr:rowOff>
    </xdr:from>
    <xdr:ext cx="405111" cy="259045"/>
    <xdr:sp macro="" textlink="">
      <xdr:nvSpPr>
        <xdr:cNvPr id="662" name="n_2aveValue【学校施設】&#10;有形固定資産減価償却率">
          <a:extLst>
            <a:ext uri="{FF2B5EF4-FFF2-40B4-BE49-F238E27FC236}">
              <a16:creationId xmlns:a16="http://schemas.microsoft.com/office/drawing/2014/main" id="{499A190A-0440-467F-87AD-8EA2D3979233}"/>
            </a:ext>
          </a:extLst>
        </xdr:cNvPr>
        <xdr:cNvSpPr txBox="1"/>
      </xdr:nvSpPr>
      <xdr:spPr>
        <a:xfrm>
          <a:off x="14389744" y="104579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154594</xdr:rowOff>
    </xdr:from>
    <xdr:ext cx="405111" cy="259045"/>
    <xdr:sp macro="" textlink="">
      <xdr:nvSpPr>
        <xdr:cNvPr id="663" name="n_3aveValue【学校施設】&#10;有形固定資産減価償却率">
          <a:extLst>
            <a:ext uri="{FF2B5EF4-FFF2-40B4-BE49-F238E27FC236}">
              <a16:creationId xmlns:a16="http://schemas.microsoft.com/office/drawing/2014/main" id="{544896D4-BD1A-4B2D-B907-7E7505004D25}"/>
            </a:ext>
          </a:extLst>
        </xdr:cNvPr>
        <xdr:cNvSpPr txBox="1"/>
      </xdr:nvSpPr>
      <xdr:spPr>
        <a:xfrm>
          <a:off x="13500744" y="104415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144797</xdr:rowOff>
    </xdr:from>
    <xdr:ext cx="405111" cy="259045"/>
    <xdr:sp macro="" textlink="">
      <xdr:nvSpPr>
        <xdr:cNvPr id="664" name="n_4aveValue【学校施設】&#10;有形固定資産減価償却率">
          <a:extLst>
            <a:ext uri="{FF2B5EF4-FFF2-40B4-BE49-F238E27FC236}">
              <a16:creationId xmlns:a16="http://schemas.microsoft.com/office/drawing/2014/main" id="{7E856073-0932-420B-8E97-DE3CDBD60A9F}"/>
            </a:ext>
          </a:extLst>
        </xdr:cNvPr>
        <xdr:cNvSpPr txBox="1"/>
      </xdr:nvSpPr>
      <xdr:spPr>
        <a:xfrm>
          <a:off x="12611744" y="1043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127743</xdr:rowOff>
    </xdr:from>
    <xdr:ext cx="405111" cy="259045"/>
    <xdr:sp macro="" textlink="">
      <xdr:nvSpPr>
        <xdr:cNvPr id="665" name="n_1mainValue【学校施設】&#10;有形固定資産減価償却率">
          <a:extLst>
            <a:ext uri="{FF2B5EF4-FFF2-40B4-BE49-F238E27FC236}">
              <a16:creationId xmlns:a16="http://schemas.microsoft.com/office/drawing/2014/main" id="{548186B7-9A15-472D-8318-7BC98A138380}"/>
            </a:ext>
          </a:extLst>
        </xdr:cNvPr>
        <xdr:cNvSpPr txBox="1"/>
      </xdr:nvSpPr>
      <xdr:spPr>
        <a:xfrm>
          <a:off x="15266044" y="97289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90187</xdr:rowOff>
    </xdr:from>
    <xdr:ext cx="405111" cy="259045"/>
    <xdr:sp macro="" textlink="">
      <xdr:nvSpPr>
        <xdr:cNvPr id="666" name="n_2mainValue【学校施設】&#10;有形固定資産減価償却率">
          <a:extLst>
            <a:ext uri="{FF2B5EF4-FFF2-40B4-BE49-F238E27FC236}">
              <a16:creationId xmlns:a16="http://schemas.microsoft.com/office/drawing/2014/main" id="{276A92D4-EC51-4CFD-AA5E-F50948917CEF}"/>
            </a:ext>
          </a:extLst>
        </xdr:cNvPr>
        <xdr:cNvSpPr txBox="1"/>
      </xdr:nvSpPr>
      <xdr:spPr>
        <a:xfrm>
          <a:off x="14389744" y="9691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54264</xdr:rowOff>
    </xdr:from>
    <xdr:ext cx="405111" cy="259045"/>
    <xdr:sp macro="" textlink="">
      <xdr:nvSpPr>
        <xdr:cNvPr id="667" name="n_3mainValue【学校施設】&#10;有形固定資産減価償却率">
          <a:extLst>
            <a:ext uri="{FF2B5EF4-FFF2-40B4-BE49-F238E27FC236}">
              <a16:creationId xmlns:a16="http://schemas.microsoft.com/office/drawing/2014/main" id="{8C9AECBD-89D6-49C9-89E8-2FBE55BD19DF}"/>
            </a:ext>
          </a:extLst>
        </xdr:cNvPr>
        <xdr:cNvSpPr txBox="1"/>
      </xdr:nvSpPr>
      <xdr:spPr>
        <a:xfrm>
          <a:off x="13500744" y="965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16708</xdr:rowOff>
    </xdr:from>
    <xdr:ext cx="405111" cy="259045"/>
    <xdr:sp macro="" textlink="">
      <xdr:nvSpPr>
        <xdr:cNvPr id="668" name="n_4mainValue【学校施設】&#10;有形固定資産減価償却率">
          <a:extLst>
            <a:ext uri="{FF2B5EF4-FFF2-40B4-BE49-F238E27FC236}">
              <a16:creationId xmlns:a16="http://schemas.microsoft.com/office/drawing/2014/main" id="{ED26F664-1811-4566-A7E6-64C71E3B1ECC}"/>
            </a:ext>
          </a:extLst>
        </xdr:cNvPr>
        <xdr:cNvSpPr txBox="1"/>
      </xdr:nvSpPr>
      <xdr:spPr>
        <a:xfrm>
          <a:off x="12611744" y="96179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9" name="正方形/長方形 668">
          <a:extLst>
            <a:ext uri="{FF2B5EF4-FFF2-40B4-BE49-F238E27FC236}">
              <a16:creationId xmlns:a16="http://schemas.microsoft.com/office/drawing/2014/main" id="{3871C123-6883-4205-8D14-84FBD51698E2}"/>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70" name="正方形/長方形 669">
          <a:extLst>
            <a:ext uri="{FF2B5EF4-FFF2-40B4-BE49-F238E27FC236}">
              <a16:creationId xmlns:a16="http://schemas.microsoft.com/office/drawing/2014/main" id="{DED15B48-1776-47C6-A3B5-E7390FB37546}"/>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1" name="正方形/長方形 670">
          <a:extLst>
            <a:ext uri="{FF2B5EF4-FFF2-40B4-BE49-F238E27FC236}">
              <a16:creationId xmlns:a16="http://schemas.microsoft.com/office/drawing/2014/main" id="{C175605E-5BE5-408E-8C11-7FE076A0F4F2}"/>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2" name="正方形/長方形 671">
          <a:extLst>
            <a:ext uri="{FF2B5EF4-FFF2-40B4-BE49-F238E27FC236}">
              <a16:creationId xmlns:a16="http://schemas.microsoft.com/office/drawing/2014/main" id="{AE5A4EEB-8EEC-4A84-8734-99263E1A5894}"/>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3" name="正方形/長方形 672">
          <a:extLst>
            <a:ext uri="{FF2B5EF4-FFF2-40B4-BE49-F238E27FC236}">
              <a16:creationId xmlns:a16="http://schemas.microsoft.com/office/drawing/2014/main" id="{7EAFEEE2-21C4-4333-A0B5-A3C7865D02AD}"/>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4" name="正方形/長方形 673">
          <a:extLst>
            <a:ext uri="{FF2B5EF4-FFF2-40B4-BE49-F238E27FC236}">
              <a16:creationId xmlns:a16="http://schemas.microsoft.com/office/drawing/2014/main" id="{6CD33827-6DEB-4C73-A8CC-D9F184AEFDAB}"/>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5" name="正方形/長方形 674">
          <a:extLst>
            <a:ext uri="{FF2B5EF4-FFF2-40B4-BE49-F238E27FC236}">
              <a16:creationId xmlns:a16="http://schemas.microsoft.com/office/drawing/2014/main" id="{20D93D7B-1A3F-4761-9793-DB5C07EA3E2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6" name="正方形/長方形 675">
          <a:extLst>
            <a:ext uri="{FF2B5EF4-FFF2-40B4-BE49-F238E27FC236}">
              <a16:creationId xmlns:a16="http://schemas.microsoft.com/office/drawing/2014/main" id="{A2DEB466-B657-4B05-928E-24A355DB0E6A}"/>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7" name="テキスト ボックス 676">
          <a:extLst>
            <a:ext uri="{FF2B5EF4-FFF2-40B4-BE49-F238E27FC236}">
              <a16:creationId xmlns:a16="http://schemas.microsoft.com/office/drawing/2014/main" id="{ED0E7B00-8B27-4C34-8663-79F4E753A5B3}"/>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8" name="直線コネクタ 677">
          <a:extLst>
            <a:ext uri="{FF2B5EF4-FFF2-40B4-BE49-F238E27FC236}">
              <a16:creationId xmlns:a16="http://schemas.microsoft.com/office/drawing/2014/main" id="{1E383329-E230-4B9C-BBB8-68285E2A53C5}"/>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679" name="直線コネクタ 678">
          <a:extLst>
            <a:ext uri="{FF2B5EF4-FFF2-40B4-BE49-F238E27FC236}">
              <a16:creationId xmlns:a16="http://schemas.microsoft.com/office/drawing/2014/main" id="{61250244-0E0A-4B13-8B03-C2427F985359}"/>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680" name="テキスト ボックス 679">
          <a:extLst>
            <a:ext uri="{FF2B5EF4-FFF2-40B4-BE49-F238E27FC236}">
              <a16:creationId xmlns:a16="http://schemas.microsoft.com/office/drawing/2014/main" id="{AABE22EA-9A5E-4465-B8F9-327D339B9732}"/>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681" name="直線コネクタ 680">
          <a:extLst>
            <a:ext uri="{FF2B5EF4-FFF2-40B4-BE49-F238E27FC236}">
              <a16:creationId xmlns:a16="http://schemas.microsoft.com/office/drawing/2014/main" id="{CCB3CD63-F7EA-4550-9DE6-2B61DE53EAA1}"/>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682" name="テキスト ボックス 681">
          <a:extLst>
            <a:ext uri="{FF2B5EF4-FFF2-40B4-BE49-F238E27FC236}">
              <a16:creationId xmlns:a16="http://schemas.microsoft.com/office/drawing/2014/main" id="{E2A38F0A-573C-4275-A288-23C0E5E09D88}"/>
            </a:ext>
          </a:extLst>
        </xdr:cNvPr>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683" name="直線コネクタ 682">
          <a:extLst>
            <a:ext uri="{FF2B5EF4-FFF2-40B4-BE49-F238E27FC236}">
              <a16:creationId xmlns:a16="http://schemas.microsoft.com/office/drawing/2014/main" id="{52F4E757-B6F4-483A-AF99-9E6B97E88DE0}"/>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684" name="テキスト ボックス 683">
          <a:extLst>
            <a:ext uri="{FF2B5EF4-FFF2-40B4-BE49-F238E27FC236}">
              <a16:creationId xmlns:a16="http://schemas.microsoft.com/office/drawing/2014/main" id="{8C560E0A-C199-48F4-BF16-6830E371DC37}"/>
            </a:ext>
          </a:extLst>
        </xdr:cNvPr>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685" name="直線コネクタ 684">
          <a:extLst>
            <a:ext uri="{FF2B5EF4-FFF2-40B4-BE49-F238E27FC236}">
              <a16:creationId xmlns:a16="http://schemas.microsoft.com/office/drawing/2014/main" id="{B5543913-D90D-4E04-8B02-BD2DDFC89C34}"/>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686" name="テキスト ボックス 685">
          <a:extLst>
            <a:ext uri="{FF2B5EF4-FFF2-40B4-BE49-F238E27FC236}">
              <a16:creationId xmlns:a16="http://schemas.microsoft.com/office/drawing/2014/main" id="{3169DA0D-C3C7-42B8-9160-A4826C922BCD}"/>
            </a:ext>
          </a:extLst>
        </xdr:cNvPr>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687" name="直線コネクタ 686">
          <a:extLst>
            <a:ext uri="{FF2B5EF4-FFF2-40B4-BE49-F238E27FC236}">
              <a16:creationId xmlns:a16="http://schemas.microsoft.com/office/drawing/2014/main" id="{3FA62A8D-CDA8-4CFC-90DA-F9693A858EDF}"/>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688" name="テキスト ボックス 687">
          <a:extLst>
            <a:ext uri="{FF2B5EF4-FFF2-40B4-BE49-F238E27FC236}">
              <a16:creationId xmlns:a16="http://schemas.microsoft.com/office/drawing/2014/main" id="{371A7CDD-2BA9-45BA-83E4-3A1F96FB7B63}"/>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689" name="直線コネクタ 688">
          <a:extLst>
            <a:ext uri="{FF2B5EF4-FFF2-40B4-BE49-F238E27FC236}">
              <a16:creationId xmlns:a16="http://schemas.microsoft.com/office/drawing/2014/main" id="{643C5292-F310-49BD-811B-0AD39CB873B3}"/>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690" name="テキスト ボックス 689">
          <a:extLst>
            <a:ext uri="{FF2B5EF4-FFF2-40B4-BE49-F238E27FC236}">
              <a16:creationId xmlns:a16="http://schemas.microsoft.com/office/drawing/2014/main" id="{55E0C54F-6E48-4344-B3F1-2BF104A7CA9F}"/>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91" name="直線コネクタ 690">
          <a:extLst>
            <a:ext uri="{FF2B5EF4-FFF2-40B4-BE49-F238E27FC236}">
              <a16:creationId xmlns:a16="http://schemas.microsoft.com/office/drawing/2014/main" id="{B72365CB-5B00-41F1-B274-EF7B0B5277D9}"/>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92" name="テキスト ボックス 691">
          <a:extLst>
            <a:ext uri="{FF2B5EF4-FFF2-40B4-BE49-F238E27FC236}">
              <a16:creationId xmlns:a16="http://schemas.microsoft.com/office/drawing/2014/main" id="{4D4D806F-6C9E-4795-98C4-18D82F6265B1}"/>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93" name="【学校施設】&#10;一人当たり面積グラフ枠">
          <a:extLst>
            <a:ext uri="{FF2B5EF4-FFF2-40B4-BE49-F238E27FC236}">
              <a16:creationId xmlns:a16="http://schemas.microsoft.com/office/drawing/2014/main" id="{3451BF49-3F56-4ED8-B66E-C4C4BE39FB6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5388</xdr:rowOff>
    </xdr:from>
    <xdr:to>
      <xdr:col>116</xdr:col>
      <xdr:colOff>62864</xdr:colOff>
      <xdr:row>64</xdr:row>
      <xdr:rowOff>100715</xdr:rowOff>
    </xdr:to>
    <xdr:cxnSp macro="">
      <xdr:nvCxnSpPr>
        <xdr:cNvPr id="694" name="直線コネクタ 693">
          <a:extLst>
            <a:ext uri="{FF2B5EF4-FFF2-40B4-BE49-F238E27FC236}">
              <a16:creationId xmlns:a16="http://schemas.microsoft.com/office/drawing/2014/main" id="{0501F89A-F2F3-4EAD-B87E-06B8016F08A0}"/>
            </a:ext>
          </a:extLst>
        </xdr:cNvPr>
        <xdr:cNvCxnSpPr/>
      </xdr:nvCxnSpPr>
      <xdr:spPr>
        <a:xfrm flipV="1">
          <a:off x="22160864" y="9606588"/>
          <a:ext cx="0" cy="1466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104542</xdr:rowOff>
    </xdr:from>
    <xdr:ext cx="469744" cy="259045"/>
    <xdr:sp macro="" textlink="">
      <xdr:nvSpPr>
        <xdr:cNvPr id="695" name="【学校施設】&#10;一人当たり面積最小値テキスト">
          <a:extLst>
            <a:ext uri="{FF2B5EF4-FFF2-40B4-BE49-F238E27FC236}">
              <a16:creationId xmlns:a16="http://schemas.microsoft.com/office/drawing/2014/main" id="{C117ABFC-DF5B-4BCD-B642-36B68166331A}"/>
            </a:ext>
          </a:extLst>
        </xdr:cNvPr>
        <xdr:cNvSpPr txBox="1"/>
      </xdr:nvSpPr>
      <xdr:spPr>
        <a:xfrm>
          <a:off x="22199600" y="11077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100715</xdr:rowOff>
    </xdr:from>
    <xdr:to>
      <xdr:col>116</xdr:col>
      <xdr:colOff>152400</xdr:colOff>
      <xdr:row>64</xdr:row>
      <xdr:rowOff>100715</xdr:rowOff>
    </xdr:to>
    <xdr:cxnSp macro="">
      <xdr:nvCxnSpPr>
        <xdr:cNvPr id="696" name="直線コネクタ 695">
          <a:extLst>
            <a:ext uri="{FF2B5EF4-FFF2-40B4-BE49-F238E27FC236}">
              <a16:creationId xmlns:a16="http://schemas.microsoft.com/office/drawing/2014/main" id="{A7E7D42F-ED92-48BE-BE9E-093C89786F98}"/>
            </a:ext>
          </a:extLst>
        </xdr:cNvPr>
        <xdr:cNvCxnSpPr/>
      </xdr:nvCxnSpPr>
      <xdr:spPr>
        <a:xfrm>
          <a:off x="22072600" y="11073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123515</xdr:rowOff>
    </xdr:from>
    <xdr:ext cx="534377" cy="259045"/>
    <xdr:sp macro="" textlink="">
      <xdr:nvSpPr>
        <xdr:cNvPr id="697" name="【学校施設】&#10;一人当たり面積最大値テキスト">
          <a:extLst>
            <a:ext uri="{FF2B5EF4-FFF2-40B4-BE49-F238E27FC236}">
              <a16:creationId xmlns:a16="http://schemas.microsoft.com/office/drawing/2014/main" id="{3F13C540-1796-439C-8443-1D39DF381D81}"/>
            </a:ext>
          </a:extLst>
        </xdr:cNvPr>
        <xdr:cNvSpPr txBox="1"/>
      </xdr:nvSpPr>
      <xdr:spPr>
        <a:xfrm>
          <a:off x="22199600" y="9381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5388</xdr:rowOff>
    </xdr:from>
    <xdr:to>
      <xdr:col>116</xdr:col>
      <xdr:colOff>152400</xdr:colOff>
      <xdr:row>56</xdr:row>
      <xdr:rowOff>5388</xdr:rowOff>
    </xdr:to>
    <xdr:cxnSp macro="">
      <xdr:nvCxnSpPr>
        <xdr:cNvPr id="698" name="直線コネクタ 697">
          <a:extLst>
            <a:ext uri="{FF2B5EF4-FFF2-40B4-BE49-F238E27FC236}">
              <a16:creationId xmlns:a16="http://schemas.microsoft.com/office/drawing/2014/main" id="{5F94782A-AE5E-4663-908C-49885FACE9E2}"/>
            </a:ext>
          </a:extLst>
        </xdr:cNvPr>
        <xdr:cNvCxnSpPr/>
      </xdr:nvCxnSpPr>
      <xdr:spPr>
        <a:xfrm>
          <a:off x="22072600" y="9606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128374</xdr:rowOff>
    </xdr:from>
    <xdr:ext cx="469744" cy="259045"/>
    <xdr:sp macro="" textlink="">
      <xdr:nvSpPr>
        <xdr:cNvPr id="699" name="【学校施設】&#10;一人当たり面積平均値テキスト">
          <a:extLst>
            <a:ext uri="{FF2B5EF4-FFF2-40B4-BE49-F238E27FC236}">
              <a16:creationId xmlns:a16="http://schemas.microsoft.com/office/drawing/2014/main" id="{3973124D-D657-493F-8D39-F2E8E7FFC51B}"/>
            </a:ext>
          </a:extLst>
        </xdr:cNvPr>
        <xdr:cNvSpPr txBox="1"/>
      </xdr:nvSpPr>
      <xdr:spPr>
        <a:xfrm>
          <a:off x="22199600" y="107582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105497</xdr:rowOff>
    </xdr:from>
    <xdr:to>
      <xdr:col>116</xdr:col>
      <xdr:colOff>114300</xdr:colOff>
      <xdr:row>64</xdr:row>
      <xdr:rowOff>35647</xdr:rowOff>
    </xdr:to>
    <xdr:sp macro="" textlink="">
      <xdr:nvSpPr>
        <xdr:cNvPr id="700" name="フローチャート: 判断 699">
          <a:extLst>
            <a:ext uri="{FF2B5EF4-FFF2-40B4-BE49-F238E27FC236}">
              <a16:creationId xmlns:a16="http://schemas.microsoft.com/office/drawing/2014/main" id="{D7DF2A7F-7A5F-468A-AAD6-55C573F43C83}"/>
            </a:ext>
          </a:extLst>
        </xdr:cNvPr>
        <xdr:cNvSpPr/>
      </xdr:nvSpPr>
      <xdr:spPr>
        <a:xfrm>
          <a:off x="22110700" y="10906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111702</xdr:rowOff>
    </xdr:from>
    <xdr:to>
      <xdr:col>112</xdr:col>
      <xdr:colOff>38100</xdr:colOff>
      <xdr:row>64</xdr:row>
      <xdr:rowOff>41852</xdr:rowOff>
    </xdr:to>
    <xdr:sp macro="" textlink="">
      <xdr:nvSpPr>
        <xdr:cNvPr id="701" name="フローチャート: 判断 700">
          <a:extLst>
            <a:ext uri="{FF2B5EF4-FFF2-40B4-BE49-F238E27FC236}">
              <a16:creationId xmlns:a16="http://schemas.microsoft.com/office/drawing/2014/main" id="{AE1E2DAE-D4C5-44C6-A7F4-C8752EF21DA1}"/>
            </a:ext>
          </a:extLst>
        </xdr:cNvPr>
        <xdr:cNvSpPr/>
      </xdr:nvSpPr>
      <xdr:spPr>
        <a:xfrm>
          <a:off x="21272500" y="10913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107751</xdr:rowOff>
    </xdr:from>
    <xdr:to>
      <xdr:col>107</xdr:col>
      <xdr:colOff>101600</xdr:colOff>
      <xdr:row>64</xdr:row>
      <xdr:rowOff>37901</xdr:rowOff>
    </xdr:to>
    <xdr:sp macro="" textlink="">
      <xdr:nvSpPr>
        <xdr:cNvPr id="702" name="フローチャート: 判断 701">
          <a:extLst>
            <a:ext uri="{FF2B5EF4-FFF2-40B4-BE49-F238E27FC236}">
              <a16:creationId xmlns:a16="http://schemas.microsoft.com/office/drawing/2014/main" id="{30D052EF-D553-4BB7-9A91-0C3A05E3B1DC}"/>
            </a:ext>
          </a:extLst>
        </xdr:cNvPr>
        <xdr:cNvSpPr/>
      </xdr:nvSpPr>
      <xdr:spPr>
        <a:xfrm>
          <a:off x="20383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112780</xdr:rowOff>
    </xdr:from>
    <xdr:to>
      <xdr:col>102</xdr:col>
      <xdr:colOff>165100</xdr:colOff>
      <xdr:row>64</xdr:row>
      <xdr:rowOff>42930</xdr:rowOff>
    </xdr:to>
    <xdr:sp macro="" textlink="">
      <xdr:nvSpPr>
        <xdr:cNvPr id="703" name="フローチャート: 判断 702">
          <a:extLst>
            <a:ext uri="{FF2B5EF4-FFF2-40B4-BE49-F238E27FC236}">
              <a16:creationId xmlns:a16="http://schemas.microsoft.com/office/drawing/2014/main" id="{F3F1DAE7-4A31-413C-BCEF-BC2C04F3A50C}"/>
            </a:ext>
          </a:extLst>
        </xdr:cNvPr>
        <xdr:cNvSpPr/>
      </xdr:nvSpPr>
      <xdr:spPr>
        <a:xfrm>
          <a:off x="19494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128161</xdr:rowOff>
    </xdr:from>
    <xdr:to>
      <xdr:col>98</xdr:col>
      <xdr:colOff>38100</xdr:colOff>
      <xdr:row>64</xdr:row>
      <xdr:rowOff>58311</xdr:rowOff>
    </xdr:to>
    <xdr:sp macro="" textlink="">
      <xdr:nvSpPr>
        <xdr:cNvPr id="704" name="フローチャート: 判断 703">
          <a:extLst>
            <a:ext uri="{FF2B5EF4-FFF2-40B4-BE49-F238E27FC236}">
              <a16:creationId xmlns:a16="http://schemas.microsoft.com/office/drawing/2014/main" id="{24CE4DA1-1373-4B6A-B3BF-0A2C56B99899}"/>
            </a:ext>
          </a:extLst>
        </xdr:cNvPr>
        <xdr:cNvSpPr/>
      </xdr:nvSpPr>
      <xdr:spPr>
        <a:xfrm>
          <a:off x="18605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5" name="テキスト ボックス 704">
          <a:extLst>
            <a:ext uri="{FF2B5EF4-FFF2-40B4-BE49-F238E27FC236}">
              <a16:creationId xmlns:a16="http://schemas.microsoft.com/office/drawing/2014/main" id="{47CAD495-A193-401A-B8EB-F6721DABCE5A}"/>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6" name="テキスト ボックス 705">
          <a:extLst>
            <a:ext uri="{FF2B5EF4-FFF2-40B4-BE49-F238E27FC236}">
              <a16:creationId xmlns:a16="http://schemas.microsoft.com/office/drawing/2014/main" id="{00445EE6-65E5-4E15-91E1-8D1E8DE4CD6A}"/>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7" name="テキスト ボックス 706">
          <a:extLst>
            <a:ext uri="{FF2B5EF4-FFF2-40B4-BE49-F238E27FC236}">
              <a16:creationId xmlns:a16="http://schemas.microsoft.com/office/drawing/2014/main" id="{389E83F3-AE43-4494-A968-4D12682F2CAE}"/>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8" name="テキスト ボックス 707">
          <a:extLst>
            <a:ext uri="{FF2B5EF4-FFF2-40B4-BE49-F238E27FC236}">
              <a16:creationId xmlns:a16="http://schemas.microsoft.com/office/drawing/2014/main" id="{EB79100C-7D32-48BC-9EB0-CD3CB0CE9A75}"/>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9" name="テキスト ボックス 708">
          <a:extLst>
            <a:ext uri="{FF2B5EF4-FFF2-40B4-BE49-F238E27FC236}">
              <a16:creationId xmlns:a16="http://schemas.microsoft.com/office/drawing/2014/main" id="{2DF0468A-A4DA-4917-A6BB-36321FFC956F}"/>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211</xdr:rowOff>
    </xdr:from>
    <xdr:to>
      <xdr:col>116</xdr:col>
      <xdr:colOff>114300</xdr:colOff>
      <xdr:row>64</xdr:row>
      <xdr:rowOff>101811</xdr:rowOff>
    </xdr:to>
    <xdr:sp macro="" textlink="">
      <xdr:nvSpPr>
        <xdr:cNvPr id="710" name="楕円 709">
          <a:extLst>
            <a:ext uri="{FF2B5EF4-FFF2-40B4-BE49-F238E27FC236}">
              <a16:creationId xmlns:a16="http://schemas.microsoft.com/office/drawing/2014/main" id="{157AB05C-20F2-443B-858B-CB408C5D5F4A}"/>
            </a:ext>
          </a:extLst>
        </xdr:cNvPr>
        <xdr:cNvSpPr/>
      </xdr:nvSpPr>
      <xdr:spPr>
        <a:xfrm>
          <a:off x="22110700" y="10973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86588</xdr:rowOff>
    </xdr:from>
    <xdr:ext cx="469744" cy="259045"/>
    <xdr:sp macro="" textlink="">
      <xdr:nvSpPr>
        <xdr:cNvPr id="711" name="【学校施設】&#10;一人当たり面積該当値テキスト">
          <a:extLst>
            <a:ext uri="{FF2B5EF4-FFF2-40B4-BE49-F238E27FC236}">
              <a16:creationId xmlns:a16="http://schemas.microsoft.com/office/drawing/2014/main" id="{E4AA193A-420D-4C05-996A-76B811E75D2B}"/>
            </a:ext>
          </a:extLst>
        </xdr:cNvPr>
        <xdr:cNvSpPr txBox="1"/>
      </xdr:nvSpPr>
      <xdr:spPr>
        <a:xfrm>
          <a:off x="22199600" y="10887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1615</xdr:rowOff>
    </xdr:from>
    <xdr:to>
      <xdr:col>112</xdr:col>
      <xdr:colOff>38100</xdr:colOff>
      <xdr:row>64</xdr:row>
      <xdr:rowOff>103215</xdr:rowOff>
    </xdr:to>
    <xdr:sp macro="" textlink="">
      <xdr:nvSpPr>
        <xdr:cNvPr id="712" name="楕円 711">
          <a:extLst>
            <a:ext uri="{FF2B5EF4-FFF2-40B4-BE49-F238E27FC236}">
              <a16:creationId xmlns:a16="http://schemas.microsoft.com/office/drawing/2014/main" id="{CD47812E-40C4-483B-9978-7ACE08D8720F}"/>
            </a:ext>
          </a:extLst>
        </xdr:cNvPr>
        <xdr:cNvSpPr/>
      </xdr:nvSpPr>
      <xdr:spPr>
        <a:xfrm>
          <a:off x="21272500" y="10974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51011</xdr:rowOff>
    </xdr:from>
    <xdr:to>
      <xdr:col>116</xdr:col>
      <xdr:colOff>63500</xdr:colOff>
      <xdr:row>64</xdr:row>
      <xdr:rowOff>52415</xdr:rowOff>
    </xdr:to>
    <xdr:cxnSp macro="">
      <xdr:nvCxnSpPr>
        <xdr:cNvPr id="713" name="直線コネクタ 712">
          <a:extLst>
            <a:ext uri="{FF2B5EF4-FFF2-40B4-BE49-F238E27FC236}">
              <a16:creationId xmlns:a16="http://schemas.microsoft.com/office/drawing/2014/main" id="{47CCE4F8-177D-4FA3-A7EC-2A183B6FDAD9}"/>
            </a:ext>
          </a:extLst>
        </xdr:cNvPr>
        <xdr:cNvCxnSpPr/>
      </xdr:nvCxnSpPr>
      <xdr:spPr>
        <a:xfrm flipV="1">
          <a:off x="21323300" y="11023811"/>
          <a:ext cx="838200" cy="1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2987</xdr:rowOff>
    </xdr:from>
    <xdr:to>
      <xdr:col>107</xdr:col>
      <xdr:colOff>101600</xdr:colOff>
      <xdr:row>64</xdr:row>
      <xdr:rowOff>104587</xdr:rowOff>
    </xdr:to>
    <xdr:sp macro="" textlink="">
      <xdr:nvSpPr>
        <xdr:cNvPr id="714" name="楕円 713">
          <a:extLst>
            <a:ext uri="{FF2B5EF4-FFF2-40B4-BE49-F238E27FC236}">
              <a16:creationId xmlns:a16="http://schemas.microsoft.com/office/drawing/2014/main" id="{BAFF7A87-824D-4D1F-B367-237527F7BC0F}"/>
            </a:ext>
          </a:extLst>
        </xdr:cNvPr>
        <xdr:cNvSpPr/>
      </xdr:nvSpPr>
      <xdr:spPr>
        <a:xfrm>
          <a:off x="20383500" y="10975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52415</xdr:rowOff>
    </xdr:from>
    <xdr:to>
      <xdr:col>111</xdr:col>
      <xdr:colOff>177800</xdr:colOff>
      <xdr:row>64</xdr:row>
      <xdr:rowOff>53787</xdr:rowOff>
    </xdr:to>
    <xdr:cxnSp macro="">
      <xdr:nvCxnSpPr>
        <xdr:cNvPr id="715" name="直線コネクタ 714">
          <a:extLst>
            <a:ext uri="{FF2B5EF4-FFF2-40B4-BE49-F238E27FC236}">
              <a16:creationId xmlns:a16="http://schemas.microsoft.com/office/drawing/2014/main" id="{1FA9227A-4E2F-4540-9B8A-C4572797D462}"/>
            </a:ext>
          </a:extLst>
        </xdr:cNvPr>
        <xdr:cNvCxnSpPr/>
      </xdr:nvCxnSpPr>
      <xdr:spPr>
        <a:xfrm flipV="1">
          <a:off x="20434300" y="11025215"/>
          <a:ext cx="8890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4129</xdr:rowOff>
    </xdr:from>
    <xdr:to>
      <xdr:col>102</xdr:col>
      <xdr:colOff>165100</xdr:colOff>
      <xdr:row>64</xdr:row>
      <xdr:rowOff>105729</xdr:rowOff>
    </xdr:to>
    <xdr:sp macro="" textlink="">
      <xdr:nvSpPr>
        <xdr:cNvPr id="716" name="楕円 715">
          <a:extLst>
            <a:ext uri="{FF2B5EF4-FFF2-40B4-BE49-F238E27FC236}">
              <a16:creationId xmlns:a16="http://schemas.microsoft.com/office/drawing/2014/main" id="{2B562E64-A52F-48EB-8524-7562F5550FA1}"/>
            </a:ext>
          </a:extLst>
        </xdr:cNvPr>
        <xdr:cNvSpPr/>
      </xdr:nvSpPr>
      <xdr:spPr>
        <a:xfrm>
          <a:off x="19494500" y="10976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53787</xdr:rowOff>
    </xdr:from>
    <xdr:to>
      <xdr:col>107</xdr:col>
      <xdr:colOff>50800</xdr:colOff>
      <xdr:row>64</xdr:row>
      <xdr:rowOff>54929</xdr:rowOff>
    </xdr:to>
    <xdr:cxnSp macro="">
      <xdr:nvCxnSpPr>
        <xdr:cNvPr id="717" name="直線コネクタ 716">
          <a:extLst>
            <a:ext uri="{FF2B5EF4-FFF2-40B4-BE49-F238E27FC236}">
              <a16:creationId xmlns:a16="http://schemas.microsoft.com/office/drawing/2014/main" id="{67A0B4CF-DC2D-4496-863F-8DFA92AB19E3}"/>
            </a:ext>
          </a:extLst>
        </xdr:cNvPr>
        <xdr:cNvCxnSpPr/>
      </xdr:nvCxnSpPr>
      <xdr:spPr>
        <a:xfrm flipV="1">
          <a:off x="19545300" y="11026587"/>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64</xdr:row>
      <xdr:rowOff>4979</xdr:rowOff>
    </xdr:from>
    <xdr:to>
      <xdr:col>98</xdr:col>
      <xdr:colOff>38100</xdr:colOff>
      <xdr:row>64</xdr:row>
      <xdr:rowOff>106579</xdr:rowOff>
    </xdr:to>
    <xdr:sp macro="" textlink="">
      <xdr:nvSpPr>
        <xdr:cNvPr id="718" name="楕円 717">
          <a:extLst>
            <a:ext uri="{FF2B5EF4-FFF2-40B4-BE49-F238E27FC236}">
              <a16:creationId xmlns:a16="http://schemas.microsoft.com/office/drawing/2014/main" id="{F3594BD2-D5EF-4AEE-8576-DC8AEDF49CD3}"/>
            </a:ext>
          </a:extLst>
        </xdr:cNvPr>
        <xdr:cNvSpPr/>
      </xdr:nvSpPr>
      <xdr:spPr>
        <a:xfrm>
          <a:off x="18605500" y="10977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64</xdr:row>
      <xdr:rowOff>54929</xdr:rowOff>
    </xdr:from>
    <xdr:to>
      <xdr:col>102</xdr:col>
      <xdr:colOff>114300</xdr:colOff>
      <xdr:row>64</xdr:row>
      <xdr:rowOff>55779</xdr:rowOff>
    </xdr:to>
    <xdr:cxnSp macro="">
      <xdr:nvCxnSpPr>
        <xdr:cNvPr id="719" name="直線コネクタ 718">
          <a:extLst>
            <a:ext uri="{FF2B5EF4-FFF2-40B4-BE49-F238E27FC236}">
              <a16:creationId xmlns:a16="http://schemas.microsoft.com/office/drawing/2014/main" id="{66A52508-3100-41E7-B59B-9F58A024E4B7}"/>
            </a:ext>
          </a:extLst>
        </xdr:cNvPr>
        <xdr:cNvCxnSpPr/>
      </xdr:nvCxnSpPr>
      <xdr:spPr>
        <a:xfrm flipV="1">
          <a:off x="18656300" y="11027729"/>
          <a:ext cx="889000" cy="8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58379</xdr:rowOff>
    </xdr:from>
    <xdr:ext cx="469744" cy="259045"/>
    <xdr:sp macro="" textlink="">
      <xdr:nvSpPr>
        <xdr:cNvPr id="720" name="n_1aveValue【学校施設】&#10;一人当たり面積">
          <a:extLst>
            <a:ext uri="{FF2B5EF4-FFF2-40B4-BE49-F238E27FC236}">
              <a16:creationId xmlns:a16="http://schemas.microsoft.com/office/drawing/2014/main" id="{7BF13DA1-73FA-45E3-B9FF-CC3825C9CAC1}"/>
            </a:ext>
          </a:extLst>
        </xdr:cNvPr>
        <xdr:cNvSpPr txBox="1"/>
      </xdr:nvSpPr>
      <xdr:spPr>
        <a:xfrm>
          <a:off x="21075727" y="10688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54428</xdr:rowOff>
    </xdr:from>
    <xdr:ext cx="469744" cy="259045"/>
    <xdr:sp macro="" textlink="">
      <xdr:nvSpPr>
        <xdr:cNvPr id="721" name="n_2aveValue【学校施設】&#10;一人当たり面積">
          <a:extLst>
            <a:ext uri="{FF2B5EF4-FFF2-40B4-BE49-F238E27FC236}">
              <a16:creationId xmlns:a16="http://schemas.microsoft.com/office/drawing/2014/main" id="{8A8F0BD1-47E5-482A-AB3B-3E6F823700C1}"/>
            </a:ext>
          </a:extLst>
        </xdr:cNvPr>
        <xdr:cNvSpPr txBox="1"/>
      </xdr:nvSpPr>
      <xdr:spPr>
        <a:xfrm>
          <a:off x="20199427" y="10684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59457</xdr:rowOff>
    </xdr:from>
    <xdr:ext cx="469744" cy="259045"/>
    <xdr:sp macro="" textlink="">
      <xdr:nvSpPr>
        <xdr:cNvPr id="722" name="n_3aveValue【学校施設】&#10;一人当たり面積">
          <a:extLst>
            <a:ext uri="{FF2B5EF4-FFF2-40B4-BE49-F238E27FC236}">
              <a16:creationId xmlns:a16="http://schemas.microsoft.com/office/drawing/2014/main" id="{04BD4F8B-4046-4593-8B2B-5F11752E2E6A}"/>
            </a:ext>
          </a:extLst>
        </xdr:cNvPr>
        <xdr:cNvSpPr txBox="1"/>
      </xdr:nvSpPr>
      <xdr:spPr>
        <a:xfrm>
          <a:off x="19310427" y="10689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74838</xdr:rowOff>
    </xdr:from>
    <xdr:ext cx="469744" cy="259045"/>
    <xdr:sp macro="" textlink="">
      <xdr:nvSpPr>
        <xdr:cNvPr id="723" name="n_4aveValue【学校施設】&#10;一人当たり面積">
          <a:extLst>
            <a:ext uri="{FF2B5EF4-FFF2-40B4-BE49-F238E27FC236}">
              <a16:creationId xmlns:a16="http://schemas.microsoft.com/office/drawing/2014/main" id="{AA618759-F337-41BC-83E1-8F5DF02B73F9}"/>
            </a:ext>
          </a:extLst>
        </xdr:cNvPr>
        <xdr:cNvSpPr txBox="1"/>
      </xdr:nvSpPr>
      <xdr:spPr>
        <a:xfrm>
          <a:off x="18421427" y="10704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94342</xdr:rowOff>
    </xdr:from>
    <xdr:ext cx="469744" cy="259045"/>
    <xdr:sp macro="" textlink="">
      <xdr:nvSpPr>
        <xdr:cNvPr id="724" name="n_1mainValue【学校施設】&#10;一人当たり面積">
          <a:extLst>
            <a:ext uri="{FF2B5EF4-FFF2-40B4-BE49-F238E27FC236}">
              <a16:creationId xmlns:a16="http://schemas.microsoft.com/office/drawing/2014/main" id="{8F1E10C5-D307-4468-9E94-61C7440E8C5C}"/>
            </a:ext>
          </a:extLst>
        </xdr:cNvPr>
        <xdr:cNvSpPr txBox="1"/>
      </xdr:nvSpPr>
      <xdr:spPr>
        <a:xfrm>
          <a:off x="21075727" y="11067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95714</xdr:rowOff>
    </xdr:from>
    <xdr:ext cx="469744" cy="259045"/>
    <xdr:sp macro="" textlink="">
      <xdr:nvSpPr>
        <xdr:cNvPr id="725" name="n_2mainValue【学校施設】&#10;一人当たり面積">
          <a:extLst>
            <a:ext uri="{FF2B5EF4-FFF2-40B4-BE49-F238E27FC236}">
              <a16:creationId xmlns:a16="http://schemas.microsoft.com/office/drawing/2014/main" id="{7D073551-B0EA-489A-BB8C-34AB55F406F0}"/>
            </a:ext>
          </a:extLst>
        </xdr:cNvPr>
        <xdr:cNvSpPr txBox="1"/>
      </xdr:nvSpPr>
      <xdr:spPr>
        <a:xfrm>
          <a:off x="20199427" y="110685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96856</xdr:rowOff>
    </xdr:from>
    <xdr:ext cx="469744" cy="259045"/>
    <xdr:sp macro="" textlink="">
      <xdr:nvSpPr>
        <xdr:cNvPr id="726" name="n_3mainValue【学校施設】&#10;一人当たり面積">
          <a:extLst>
            <a:ext uri="{FF2B5EF4-FFF2-40B4-BE49-F238E27FC236}">
              <a16:creationId xmlns:a16="http://schemas.microsoft.com/office/drawing/2014/main" id="{22FC190F-B22B-45AB-80B5-2E202848CDA9}"/>
            </a:ext>
          </a:extLst>
        </xdr:cNvPr>
        <xdr:cNvSpPr txBox="1"/>
      </xdr:nvSpPr>
      <xdr:spPr>
        <a:xfrm>
          <a:off x="19310427" y="110696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97706</xdr:rowOff>
    </xdr:from>
    <xdr:ext cx="469744" cy="259045"/>
    <xdr:sp macro="" textlink="">
      <xdr:nvSpPr>
        <xdr:cNvPr id="727" name="n_4mainValue【学校施設】&#10;一人当たり面積">
          <a:extLst>
            <a:ext uri="{FF2B5EF4-FFF2-40B4-BE49-F238E27FC236}">
              <a16:creationId xmlns:a16="http://schemas.microsoft.com/office/drawing/2014/main" id="{4A0FA8DE-126B-4482-9A41-2D10A67D77C4}"/>
            </a:ext>
          </a:extLst>
        </xdr:cNvPr>
        <xdr:cNvSpPr txBox="1"/>
      </xdr:nvSpPr>
      <xdr:spPr>
        <a:xfrm>
          <a:off x="18421427" y="11070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8" name="正方形/長方形 727">
          <a:extLst>
            <a:ext uri="{FF2B5EF4-FFF2-40B4-BE49-F238E27FC236}">
              <a16:creationId xmlns:a16="http://schemas.microsoft.com/office/drawing/2014/main" id="{083C003E-1CCC-4EA9-80E5-2A8733A11A6D}"/>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9" name="正方形/長方形 728">
          <a:extLst>
            <a:ext uri="{FF2B5EF4-FFF2-40B4-BE49-F238E27FC236}">
              <a16:creationId xmlns:a16="http://schemas.microsoft.com/office/drawing/2014/main" id="{6811ADD4-E7D5-4B00-A3F5-9661CAC898E4}"/>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30" name="正方形/長方形 729">
          <a:extLst>
            <a:ext uri="{FF2B5EF4-FFF2-40B4-BE49-F238E27FC236}">
              <a16:creationId xmlns:a16="http://schemas.microsoft.com/office/drawing/2014/main" id="{8AB781AF-F813-419A-94C3-CA9ABD700EE5}"/>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31" name="正方形/長方形 730">
          <a:extLst>
            <a:ext uri="{FF2B5EF4-FFF2-40B4-BE49-F238E27FC236}">
              <a16:creationId xmlns:a16="http://schemas.microsoft.com/office/drawing/2014/main" id="{34A6C000-838A-48A2-AD8A-F27728900769}"/>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32" name="正方形/長方形 731">
          <a:extLst>
            <a:ext uri="{FF2B5EF4-FFF2-40B4-BE49-F238E27FC236}">
              <a16:creationId xmlns:a16="http://schemas.microsoft.com/office/drawing/2014/main" id="{45DD7E6C-D201-4BFD-BEFA-F8DACDE9206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33" name="正方形/長方形 732">
          <a:extLst>
            <a:ext uri="{FF2B5EF4-FFF2-40B4-BE49-F238E27FC236}">
              <a16:creationId xmlns:a16="http://schemas.microsoft.com/office/drawing/2014/main" id="{00405DDF-744A-48F2-B9C5-C40DAAABCCA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4" name="正方形/長方形 733">
          <a:extLst>
            <a:ext uri="{FF2B5EF4-FFF2-40B4-BE49-F238E27FC236}">
              <a16:creationId xmlns:a16="http://schemas.microsoft.com/office/drawing/2014/main" id="{488485D0-2094-4DA9-A5D3-219FF0EE71E4}"/>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5" name="正方形/長方形 734">
          <a:extLst>
            <a:ext uri="{FF2B5EF4-FFF2-40B4-BE49-F238E27FC236}">
              <a16:creationId xmlns:a16="http://schemas.microsoft.com/office/drawing/2014/main" id="{15E7E0AD-24EE-4725-ACA6-A04B0EA10402}"/>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736" name="正方形/長方形 735">
          <a:extLst>
            <a:ext uri="{FF2B5EF4-FFF2-40B4-BE49-F238E27FC236}">
              <a16:creationId xmlns:a16="http://schemas.microsoft.com/office/drawing/2014/main" id="{F8DDB88D-E2AE-4F04-88EF-D045968AABDA}"/>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37" name="正方形/長方形 736">
          <a:extLst>
            <a:ext uri="{FF2B5EF4-FFF2-40B4-BE49-F238E27FC236}">
              <a16:creationId xmlns:a16="http://schemas.microsoft.com/office/drawing/2014/main" id="{BAD51055-AAA0-4C6D-9043-F0A14605E323}"/>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38" name="正方形/長方形 737">
          <a:extLst>
            <a:ext uri="{FF2B5EF4-FFF2-40B4-BE49-F238E27FC236}">
              <a16:creationId xmlns:a16="http://schemas.microsoft.com/office/drawing/2014/main" id="{D7D18173-5547-4809-B7F8-C234F02359B7}"/>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39" name="正方形/長方形 738">
          <a:extLst>
            <a:ext uri="{FF2B5EF4-FFF2-40B4-BE49-F238E27FC236}">
              <a16:creationId xmlns:a16="http://schemas.microsoft.com/office/drawing/2014/main" id="{F6088986-3443-41FE-9EDC-DE4921388922}"/>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40" name="正方形/長方形 739">
          <a:extLst>
            <a:ext uri="{FF2B5EF4-FFF2-40B4-BE49-F238E27FC236}">
              <a16:creationId xmlns:a16="http://schemas.microsoft.com/office/drawing/2014/main" id="{48422DD6-37E2-432C-969A-88D5C1DE4A2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41" name="正方形/長方形 740">
          <a:extLst>
            <a:ext uri="{FF2B5EF4-FFF2-40B4-BE49-F238E27FC236}">
              <a16:creationId xmlns:a16="http://schemas.microsoft.com/office/drawing/2014/main" id="{5660E22D-797C-43F6-AF2B-EAED3BFCE202}"/>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42" name="正方形/長方形 741">
          <a:extLst>
            <a:ext uri="{FF2B5EF4-FFF2-40B4-BE49-F238E27FC236}">
              <a16:creationId xmlns:a16="http://schemas.microsoft.com/office/drawing/2014/main" id="{C2F4FEC7-758A-4FEC-BEAE-1F07435104E9}"/>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43" name="正方形/長方形 742">
          <a:extLst>
            <a:ext uri="{FF2B5EF4-FFF2-40B4-BE49-F238E27FC236}">
              <a16:creationId xmlns:a16="http://schemas.microsoft.com/office/drawing/2014/main" id="{7EA3EB0D-FE94-4FBE-8319-62728DA589A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744" name="正方形/長方形 743">
          <a:extLst>
            <a:ext uri="{FF2B5EF4-FFF2-40B4-BE49-F238E27FC236}">
              <a16:creationId xmlns:a16="http://schemas.microsoft.com/office/drawing/2014/main" id="{7E30DB6D-72F1-458F-93CD-201E523AB085}"/>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5" name="正方形/長方形 744">
          <a:extLst>
            <a:ext uri="{FF2B5EF4-FFF2-40B4-BE49-F238E27FC236}">
              <a16:creationId xmlns:a16="http://schemas.microsoft.com/office/drawing/2014/main" id="{31DA470C-A723-4736-8B62-76B7738C0CAE}"/>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6" name="正方形/長方形 745">
          <a:extLst>
            <a:ext uri="{FF2B5EF4-FFF2-40B4-BE49-F238E27FC236}">
              <a16:creationId xmlns:a16="http://schemas.microsoft.com/office/drawing/2014/main" id="{0B1C5436-F1D9-4F3B-9713-CE0890899C25}"/>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7" name="正方形/長方形 746">
          <a:extLst>
            <a:ext uri="{FF2B5EF4-FFF2-40B4-BE49-F238E27FC236}">
              <a16:creationId xmlns:a16="http://schemas.microsoft.com/office/drawing/2014/main" id="{D943DA6E-A4D1-4CAA-B9D1-960D5372C16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8" name="正方形/長方形 747">
          <a:extLst>
            <a:ext uri="{FF2B5EF4-FFF2-40B4-BE49-F238E27FC236}">
              <a16:creationId xmlns:a16="http://schemas.microsoft.com/office/drawing/2014/main" id="{3CFC6F3B-2092-4CD1-A55D-7BFC8C9ED23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9" name="正方形/長方形 748">
          <a:extLst>
            <a:ext uri="{FF2B5EF4-FFF2-40B4-BE49-F238E27FC236}">
              <a16:creationId xmlns:a16="http://schemas.microsoft.com/office/drawing/2014/main" id="{A19453C6-3408-424D-9B5E-27DC5C312554}"/>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50" name="正方形/長方形 749">
          <a:extLst>
            <a:ext uri="{FF2B5EF4-FFF2-40B4-BE49-F238E27FC236}">
              <a16:creationId xmlns:a16="http://schemas.microsoft.com/office/drawing/2014/main" id="{435CF049-ADB9-4CE2-9EFE-31858B40FF58}"/>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1" name="正方形/長方形 750">
          <a:extLst>
            <a:ext uri="{FF2B5EF4-FFF2-40B4-BE49-F238E27FC236}">
              <a16:creationId xmlns:a16="http://schemas.microsoft.com/office/drawing/2014/main" id="{88B0EA2C-A63C-4BF0-BE54-DCC402BA905E}"/>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52" name="テキスト ボックス 751">
          <a:extLst>
            <a:ext uri="{FF2B5EF4-FFF2-40B4-BE49-F238E27FC236}">
              <a16:creationId xmlns:a16="http://schemas.microsoft.com/office/drawing/2014/main" id="{C575F9C7-A8A6-4EEA-B45F-C9A5D6C529FA}"/>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3" name="直線コネクタ 752">
          <a:extLst>
            <a:ext uri="{FF2B5EF4-FFF2-40B4-BE49-F238E27FC236}">
              <a16:creationId xmlns:a16="http://schemas.microsoft.com/office/drawing/2014/main" id="{CFED4E17-94E2-409C-9805-49A78E15565B}"/>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4" name="テキスト ボックス 753">
          <a:extLst>
            <a:ext uri="{FF2B5EF4-FFF2-40B4-BE49-F238E27FC236}">
              <a16:creationId xmlns:a16="http://schemas.microsoft.com/office/drawing/2014/main" id="{C76AD7B7-4808-42E6-8B38-88C93B10C08D}"/>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5" name="直線コネクタ 754">
          <a:extLst>
            <a:ext uri="{FF2B5EF4-FFF2-40B4-BE49-F238E27FC236}">
              <a16:creationId xmlns:a16="http://schemas.microsoft.com/office/drawing/2014/main" id="{B52DD15C-24F6-419F-8AAD-4E7CF0F95D66}"/>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6" name="テキスト ボックス 755">
          <a:extLst>
            <a:ext uri="{FF2B5EF4-FFF2-40B4-BE49-F238E27FC236}">
              <a16:creationId xmlns:a16="http://schemas.microsoft.com/office/drawing/2014/main" id="{4166FC74-109A-4786-8E00-851BE57B6608}"/>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7" name="直線コネクタ 756">
          <a:extLst>
            <a:ext uri="{FF2B5EF4-FFF2-40B4-BE49-F238E27FC236}">
              <a16:creationId xmlns:a16="http://schemas.microsoft.com/office/drawing/2014/main" id="{C26CF853-7361-4A83-BF93-8DEB64AA8FE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8" name="テキスト ボックス 757">
          <a:extLst>
            <a:ext uri="{FF2B5EF4-FFF2-40B4-BE49-F238E27FC236}">
              <a16:creationId xmlns:a16="http://schemas.microsoft.com/office/drawing/2014/main" id="{6CE7EBE5-2BEA-4CBF-98ED-7B34E633F71E}"/>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9" name="直線コネクタ 758">
          <a:extLst>
            <a:ext uri="{FF2B5EF4-FFF2-40B4-BE49-F238E27FC236}">
              <a16:creationId xmlns:a16="http://schemas.microsoft.com/office/drawing/2014/main" id="{53027255-5E6D-4FD6-BDFF-C2174085AD34}"/>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60" name="テキスト ボックス 759">
          <a:extLst>
            <a:ext uri="{FF2B5EF4-FFF2-40B4-BE49-F238E27FC236}">
              <a16:creationId xmlns:a16="http://schemas.microsoft.com/office/drawing/2014/main" id="{66DAA103-1554-4B51-AADF-90E2BDE15EF8}"/>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61" name="直線コネクタ 760">
          <a:extLst>
            <a:ext uri="{FF2B5EF4-FFF2-40B4-BE49-F238E27FC236}">
              <a16:creationId xmlns:a16="http://schemas.microsoft.com/office/drawing/2014/main" id="{3FAE9953-9D78-4FF0-BB51-D987E16B00FF}"/>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62" name="テキスト ボックス 761">
          <a:extLst>
            <a:ext uri="{FF2B5EF4-FFF2-40B4-BE49-F238E27FC236}">
              <a16:creationId xmlns:a16="http://schemas.microsoft.com/office/drawing/2014/main" id="{5D2FCC0F-35A6-475D-9A79-EF569C791481}"/>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63" name="直線コネクタ 762">
          <a:extLst>
            <a:ext uri="{FF2B5EF4-FFF2-40B4-BE49-F238E27FC236}">
              <a16:creationId xmlns:a16="http://schemas.microsoft.com/office/drawing/2014/main" id="{5188E82C-65F1-4DF6-B97E-4C992733C591}"/>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4" name="テキスト ボックス 763">
          <a:extLst>
            <a:ext uri="{FF2B5EF4-FFF2-40B4-BE49-F238E27FC236}">
              <a16:creationId xmlns:a16="http://schemas.microsoft.com/office/drawing/2014/main" id="{3BC796BF-8F65-4765-9ED6-6FB3315FEEDD}"/>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5" name="直線コネクタ 764">
          <a:extLst>
            <a:ext uri="{FF2B5EF4-FFF2-40B4-BE49-F238E27FC236}">
              <a16:creationId xmlns:a16="http://schemas.microsoft.com/office/drawing/2014/main" id="{FB4E2499-4F43-4029-8FA3-EA1B3C35A2C5}"/>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6" name="テキスト ボックス 765">
          <a:extLst>
            <a:ext uri="{FF2B5EF4-FFF2-40B4-BE49-F238E27FC236}">
              <a16:creationId xmlns:a16="http://schemas.microsoft.com/office/drawing/2014/main" id="{616009B9-84E4-4FAC-98FB-C2E3924A2BDF}"/>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7" name="直線コネクタ 766">
          <a:extLst>
            <a:ext uri="{FF2B5EF4-FFF2-40B4-BE49-F238E27FC236}">
              <a16:creationId xmlns:a16="http://schemas.microsoft.com/office/drawing/2014/main" id="{3FF37281-36B1-4B92-ABB0-79674E013B9D}"/>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8" name="【公民館】&#10;有形固定資産減価償却率グラフ枠">
          <a:extLst>
            <a:ext uri="{FF2B5EF4-FFF2-40B4-BE49-F238E27FC236}">
              <a16:creationId xmlns:a16="http://schemas.microsoft.com/office/drawing/2014/main" id="{71113710-1DA4-416D-B9C0-301CA19098BA}"/>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46808</xdr:rowOff>
    </xdr:from>
    <xdr:to>
      <xdr:col>85</xdr:col>
      <xdr:colOff>126364</xdr:colOff>
      <xdr:row>109</xdr:row>
      <xdr:rowOff>35379</xdr:rowOff>
    </xdr:to>
    <xdr:cxnSp macro="">
      <xdr:nvCxnSpPr>
        <xdr:cNvPr id="769" name="直線コネクタ 768">
          <a:extLst>
            <a:ext uri="{FF2B5EF4-FFF2-40B4-BE49-F238E27FC236}">
              <a16:creationId xmlns:a16="http://schemas.microsoft.com/office/drawing/2014/main" id="{79FFD86C-D822-4A1A-AE75-DCD9316ACB63}"/>
            </a:ext>
          </a:extLst>
        </xdr:cNvPr>
        <xdr:cNvCxnSpPr/>
      </xdr:nvCxnSpPr>
      <xdr:spPr>
        <a:xfrm flipV="1">
          <a:off x="16318864" y="17191808"/>
          <a:ext cx="0" cy="15316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70" name="【公民館】&#10;有形固定資産減価償却率最小値テキスト">
          <a:extLst>
            <a:ext uri="{FF2B5EF4-FFF2-40B4-BE49-F238E27FC236}">
              <a16:creationId xmlns:a16="http://schemas.microsoft.com/office/drawing/2014/main" id="{73F4A0C6-01AE-4C13-8C85-0AA4D0CC999C}"/>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71" name="直線コネクタ 770">
          <a:extLst>
            <a:ext uri="{FF2B5EF4-FFF2-40B4-BE49-F238E27FC236}">
              <a16:creationId xmlns:a16="http://schemas.microsoft.com/office/drawing/2014/main" id="{515A952F-1BFF-4AFB-BC94-3C3C03D97A09}"/>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164935</xdr:rowOff>
    </xdr:from>
    <xdr:ext cx="340478" cy="259045"/>
    <xdr:sp macro="" textlink="">
      <xdr:nvSpPr>
        <xdr:cNvPr id="772" name="【公民館】&#10;有形固定資産減価償却率最大値テキスト">
          <a:extLst>
            <a:ext uri="{FF2B5EF4-FFF2-40B4-BE49-F238E27FC236}">
              <a16:creationId xmlns:a16="http://schemas.microsoft.com/office/drawing/2014/main" id="{87179656-6DB1-4C31-B242-912F15DF3A52}"/>
            </a:ext>
          </a:extLst>
        </xdr:cNvPr>
        <xdr:cNvSpPr txBox="1"/>
      </xdr:nvSpPr>
      <xdr:spPr>
        <a:xfrm>
          <a:off x="16357600" y="1696703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46808</xdr:rowOff>
    </xdr:from>
    <xdr:to>
      <xdr:col>86</xdr:col>
      <xdr:colOff>25400</xdr:colOff>
      <xdr:row>100</xdr:row>
      <xdr:rowOff>46808</xdr:rowOff>
    </xdr:to>
    <xdr:cxnSp macro="">
      <xdr:nvCxnSpPr>
        <xdr:cNvPr id="773" name="直線コネクタ 772">
          <a:extLst>
            <a:ext uri="{FF2B5EF4-FFF2-40B4-BE49-F238E27FC236}">
              <a16:creationId xmlns:a16="http://schemas.microsoft.com/office/drawing/2014/main" id="{678B7418-2BAA-4B67-94D6-4A225055F095}"/>
            </a:ext>
          </a:extLst>
        </xdr:cNvPr>
        <xdr:cNvCxnSpPr/>
      </xdr:nvCxnSpPr>
      <xdr:spPr>
        <a:xfrm>
          <a:off x="16230600" y="17191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95266</xdr:rowOff>
    </xdr:from>
    <xdr:ext cx="405111" cy="259045"/>
    <xdr:sp macro="" textlink="">
      <xdr:nvSpPr>
        <xdr:cNvPr id="774" name="【公民館】&#10;有形固定資産減価償却率平均値テキスト">
          <a:extLst>
            <a:ext uri="{FF2B5EF4-FFF2-40B4-BE49-F238E27FC236}">
              <a16:creationId xmlns:a16="http://schemas.microsoft.com/office/drawing/2014/main" id="{A76CEA57-6B34-46B9-8C02-10CDEFE754E8}"/>
            </a:ext>
          </a:extLst>
        </xdr:cNvPr>
        <xdr:cNvSpPr txBox="1"/>
      </xdr:nvSpPr>
      <xdr:spPr>
        <a:xfrm>
          <a:off x="16357600" y="180975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116839</xdr:rowOff>
    </xdr:from>
    <xdr:to>
      <xdr:col>85</xdr:col>
      <xdr:colOff>177800</xdr:colOff>
      <xdr:row>106</xdr:row>
      <xdr:rowOff>46989</xdr:rowOff>
    </xdr:to>
    <xdr:sp macro="" textlink="">
      <xdr:nvSpPr>
        <xdr:cNvPr id="775" name="フローチャート: 判断 774">
          <a:extLst>
            <a:ext uri="{FF2B5EF4-FFF2-40B4-BE49-F238E27FC236}">
              <a16:creationId xmlns:a16="http://schemas.microsoft.com/office/drawing/2014/main" id="{250562DE-BA07-428D-9325-E4E43FDFCB52}"/>
            </a:ext>
          </a:extLst>
        </xdr:cNvPr>
        <xdr:cNvSpPr/>
      </xdr:nvSpPr>
      <xdr:spPr>
        <a:xfrm>
          <a:off x="16268700" y="18119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58057</xdr:rowOff>
    </xdr:from>
    <xdr:to>
      <xdr:col>81</xdr:col>
      <xdr:colOff>101600</xdr:colOff>
      <xdr:row>105</xdr:row>
      <xdr:rowOff>159657</xdr:rowOff>
    </xdr:to>
    <xdr:sp macro="" textlink="">
      <xdr:nvSpPr>
        <xdr:cNvPr id="776" name="フローチャート: 判断 775">
          <a:extLst>
            <a:ext uri="{FF2B5EF4-FFF2-40B4-BE49-F238E27FC236}">
              <a16:creationId xmlns:a16="http://schemas.microsoft.com/office/drawing/2014/main" id="{30C8F06B-4200-4937-9EF4-DF50B9D85797}"/>
            </a:ext>
          </a:extLst>
        </xdr:cNvPr>
        <xdr:cNvSpPr/>
      </xdr:nvSpPr>
      <xdr:spPr>
        <a:xfrm>
          <a:off x="15430500" y="1806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43362</xdr:rowOff>
    </xdr:from>
    <xdr:to>
      <xdr:col>76</xdr:col>
      <xdr:colOff>165100</xdr:colOff>
      <xdr:row>105</xdr:row>
      <xdr:rowOff>144962</xdr:rowOff>
    </xdr:to>
    <xdr:sp macro="" textlink="">
      <xdr:nvSpPr>
        <xdr:cNvPr id="777" name="フローチャート: 判断 776">
          <a:extLst>
            <a:ext uri="{FF2B5EF4-FFF2-40B4-BE49-F238E27FC236}">
              <a16:creationId xmlns:a16="http://schemas.microsoft.com/office/drawing/2014/main" id="{42DCF2AB-C857-4858-A63A-0A5BF2D5CF0B}"/>
            </a:ext>
          </a:extLst>
        </xdr:cNvPr>
        <xdr:cNvSpPr/>
      </xdr:nvSpPr>
      <xdr:spPr>
        <a:xfrm>
          <a:off x="14541500" y="1804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25400</xdr:rowOff>
    </xdr:from>
    <xdr:to>
      <xdr:col>72</xdr:col>
      <xdr:colOff>38100</xdr:colOff>
      <xdr:row>105</xdr:row>
      <xdr:rowOff>127000</xdr:rowOff>
    </xdr:to>
    <xdr:sp macro="" textlink="">
      <xdr:nvSpPr>
        <xdr:cNvPr id="778" name="フローチャート: 判断 777">
          <a:extLst>
            <a:ext uri="{FF2B5EF4-FFF2-40B4-BE49-F238E27FC236}">
              <a16:creationId xmlns:a16="http://schemas.microsoft.com/office/drawing/2014/main" id="{6847ADF0-DBE8-4019-93C2-719EA61237C8}"/>
            </a:ext>
          </a:extLst>
        </xdr:cNvPr>
        <xdr:cNvSpPr/>
      </xdr:nvSpPr>
      <xdr:spPr>
        <a:xfrm>
          <a:off x="13652500" y="1802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142966</xdr:rowOff>
    </xdr:from>
    <xdr:to>
      <xdr:col>67</xdr:col>
      <xdr:colOff>101600</xdr:colOff>
      <xdr:row>105</xdr:row>
      <xdr:rowOff>73116</xdr:rowOff>
    </xdr:to>
    <xdr:sp macro="" textlink="">
      <xdr:nvSpPr>
        <xdr:cNvPr id="779" name="フローチャート: 判断 778">
          <a:extLst>
            <a:ext uri="{FF2B5EF4-FFF2-40B4-BE49-F238E27FC236}">
              <a16:creationId xmlns:a16="http://schemas.microsoft.com/office/drawing/2014/main" id="{A5295110-9C02-419D-950D-E2EAA1420B88}"/>
            </a:ext>
          </a:extLst>
        </xdr:cNvPr>
        <xdr:cNvSpPr/>
      </xdr:nvSpPr>
      <xdr:spPr>
        <a:xfrm>
          <a:off x="12763500" y="1797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1C3FC6ED-4C7A-4C87-A55B-684DC0736057}"/>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81" name="テキスト ボックス 780">
          <a:extLst>
            <a:ext uri="{FF2B5EF4-FFF2-40B4-BE49-F238E27FC236}">
              <a16:creationId xmlns:a16="http://schemas.microsoft.com/office/drawing/2014/main" id="{770437D5-3212-4A47-B41C-730647A88EB5}"/>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82" name="テキスト ボックス 781">
          <a:extLst>
            <a:ext uri="{FF2B5EF4-FFF2-40B4-BE49-F238E27FC236}">
              <a16:creationId xmlns:a16="http://schemas.microsoft.com/office/drawing/2014/main" id="{2C7D2E68-93C2-4C4B-B20B-00EF4AB16156}"/>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83" name="テキスト ボックス 782">
          <a:extLst>
            <a:ext uri="{FF2B5EF4-FFF2-40B4-BE49-F238E27FC236}">
              <a16:creationId xmlns:a16="http://schemas.microsoft.com/office/drawing/2014/main" id="{8DBC9D5F-280D-4BC7-8188-BE9F7FEFDE6E}"/>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4" name="テキスト ボックス 783">
          <a:extLst>
            <a:ext uri="{FF2B5EF4-FFF2-40B4-BE49-F238E27FC236}">
              <a16:creationId xmlns:a16="http://schemas.microsoft.com/office/drawing/2014/main" id="{06C834A0-92B0-48E4-8216-69F1AB435F45}"/>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74386</xdr:rowOff>
    </xdr:from>
    <xdr:to>
      <xdr:col>85</xdr:col>
      <xdr:colOff>177800</xdr:colOff>
      <xdr:row>104</xdr:row>
      <xdr:rowOff>4536</xdr:rowOff>
    </xdr:to>
    <xdr:sp macro="" textlink="">
      <xdr:nvSpPr>
        <xdr:cNvPr id="785" name="楕円 784">
          <a:extLst>
            <a:ext uri="{FF2B5EF4-FFF2-40B4-BE49-F238E27FC236}">
              <a16:creationId xmlns:a16="http://schemas.microsoft.com/office/drawing/2014/main" id="{93515C3D-D522-4D4B-B08C-42094E5730E9}"/>
            </a:ext>
          </a:extLst>
        </xdr:cNvPr>
        <xdr:cNvSpPr/>
      </xdr:nvSpPr>
      <xdr:spPr>
        <a:xfrm>
          <a:off x="16268700" y="17733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102</xdr:row>
      <xdr:rowOff>97263</xdr:rowOff>
    </xdr:from>
    <xdr:ext cx="405111" cy="259045"/>
    <xdr:sp macro="" textlink="">
      <xdr:nvSpPr>
        <xdr:cNvPr id="786" name="【公民館】&#10;有形固定資産減価償却率該当値テキスト">
          <a:extLst>
            <a:ext uri="{FF2B5EF4-FFF2-40B4-BE49-F238E27FC236}">
              <a16:creationId xmlns:a16="http://schemas.microsoft.com/office/drawing/2014/main" id="{3D663E32-BBFD-4601-A323-A058067715DB}"/>
            </a:ext>
          </a:extLst>
        </xdr:cNvPr>
        <xdr:cNvSpPr txBox="1"/>
      </xdr:nvSpPr>
      <xdr:spPr>
        <a:xfrm>
          <a:off x="16357600" y="17585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25400</xdr:rowOff>
    </xdr:from>
    <xdr:to>
      <xdr:col>81</xdr:col>
      <xdr:colOff>101600</xdr:colOff>
      <xdr:row>103</xdr:row>
      <xdr:rowOff>127000</xdr:rowOff>
    </xdr:to>
    <xdr:sp macro="" textlink="">
      <xdr:nvSpPr>
        <xdr:cNvPr id="787" name="楕円 786">
          <a:extLst>
            <a:ext uri="{FF2B5EF4-FFF2-40B4-BE49-F238E27FC236}">
              <a16:creationId xmlns:a16="http://schemas.microsoft.com/office/drawing/2014/main" id="{BC12A74D-6862-4C98-924F-3821E4930668}"/>
            </a:ext>
          </a:extLst>
        </xdr:cNvPr>
        <xdr:cNvSpPr/>
      </xdr:nvSpPr>
      <xdr:spPr>
        <a:xfrm>
          <a:off x="15430500" y="1768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76200</xdr:rowOff>
    </xdr:from>
    <xdr:to>
      <xdr:col>85</xdr:col>
      <xdr:colOff>127000</xdr:colOff>
      <xdr:row>103</xdr:row>
      <xdr:rowOff>125186</xdr:rowOff>
    </xdr:to>
    <xdr:cxnSp macro="">
      <xdr:nvCxnSpPr>
        <xdr:cNvPr id="788" name="直線コネクタ 787">
          <a:extLst>
            <a:ext uri="{FF2B5EF4-FFF2-40B4-BE49-F238E27FC236}">
              <a16:creationId xmlns:a16="http://schemas.microsoft.com/office/drawing/2014/main" id="{A1E54C98-D314-49EE-9992-7D45FCD5743A}"/>
            </a:ext>
          </a:extLst>
        </xdr:cNvPr>
        <xdr:cNvCxnSpPr/>
      </xdr:nvCxnSpPr>
      <xdr:spPr>
        <a:xfrm>
          <a:off x="15481300" y="17735550"/>
          <a:ext cx="8382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146231</xdr:rowOff>
    </xdr:from>
    <xdr:to>
      <xdr:col>76</xdr:col>
      <xdr:colOff>165100</xdr:colOff>
      <xdr:row>103</xdr:row>
      <xdr:rowOff>76381</xdr:rowOff>
    </xdr:to>
    <xdr:sp macro="" textlink="">
      <xdr:nvSpPr>
        <xdr:cNvPr id="789" name="楕円 788">
          <a:extLst>
            <a:ext uri="{FF2B5EF4-FFF2-40B4-BE49-F238E27FC236}">
              <a16:creationId xmlns:a16="http://schemas.microsoft.com/office/drawing/2014/main" id="{2F326903-299B-448E-AD7E-0A37A358B8F8}"/>
            </a:ext>
          </a:extLst>
        </xdr:cNvPr>
        <xdr:cNvSpPr/>
      </xdr:nvSpPr>
      <xdr:spPr>
        <a:xfrm>
          <a:off x="14541500" y="17634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25581</xdr:rowOff>
    </xdr:from>
    <xdr:to>
      <xdr:col>81</xdr:col>
      <xdr:colOff>50800</xdr:colOff>
      <xdr:row>103</xdr:row>
      <xdr:rowOff>76200</xdr:rowOff>
    </xdr:to>
    <xdr:cxnSp macro="">
      <xdr:nvCxnSpPr>
        <xdr:cNvPr id="790" name="直線コネクタ 789">
          <a:extLst>
            <a:ext uri="{FF2B5EF4-FFF2-40B4-BE49-F238E27FC236}">
              <a16:creationId xmlns:a16="http://schemas.microsoft.com/office/drawing/2014/main" id="{4FBE091F-6E1F-42CE-8321-F97B4162EE79}"/>
            </a:ext>
          </a:extLst>
        </xdr:cNvPr>
        <xdr:cNvCxnSpPr/>
      </xdr:nvCxnSpPr>
      <xdr:spPr>
        <a:xfrm>
          <a:off x="14592300" y="17684931"/>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97245</xdr:rowOff>
    </xdr:from>
    <xdr:to>
      <xdr:col>72</xdr:col>
      <xdr:colOff>38100</xdr:colOff>
      <xdr:row>103</xdr:row>
      <xdr:rowOff>27395</xdr:rowOff>
    </xdr:to>
    <xdr:sp macro="" textlink="">
      <xdr:nvSpPr>
        <xdr:cNvPr id="791" name="楕円 790">
          <a:extLst>
            <a:ext uri="{FF2B5EF4-FFF2-40B4-BE49-F238E27FC236}">
              <a16:creationId xmlns:a16="http://schemas.microsoft.com/office/drawing/2014/main" id="{AA7ADD41-FDD0-4908-A774-A1BCCAEF9E59}"/>
            </a:ext>
          </a:extLst>
        </xdr:cNvPr>
        <xdr:cNvSpPr/>
      </xdr:nvSpPr>
      <xdr:spPr>
        <a:xfrm>
          <a:off x="13652500" y="17585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148045</xdr:rowOff>
    </xdr:from>
    <xdr:to>
      <xdr:col>76</xdr:col>
      <xdr:colOff>114300</xdr:colOff>
      <xdr:row>103</xdr:row>
      <xdr:rowOff>25581</xdr:rowOff>
    </xdr:to>
    <xdr:cxnSp macro="">
      <xdr:nvCxnSpPr>
        <xdr:cNvPr id="792" name="直線コネクタ 791">
          <a:extLst>
            <a:ext uri="{FF2B5EF4-FFF2-40B4-BE49-F238E27FC236}">
              <a16:creationId xmlns:a16="http://schemas.microsoft.com/office/drawing/2014/main" id="{38889E23-67E4-48B1-BE17-B02DB01E0A67}"/>
            </a:ext>
          </a:extLst>
        </xdr:cNvPr>
        <xdr:cNvCxnSpPr/>
      </xdr:nvCxnSpPr>
      <xdr:spPr>
        <a:xfrm>
          <a:off x="13703300" y="17635945"/>
          <a:ext cx="8890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61323</xdr:rowOff>
    </xdr:from>
    <xdr:to>
      <xdr:col>67</xdr:col>
      <xdr:colOff>101600</xdr:colOff>
      <xdr:row>104</xdr:row>
      <xdr:rowOff>162923</xdr:rowOff>
    </xdr:to>
    <xdr:sp macro="" textlink="">
      <xdr:nvSpPr>
        <xdr:cNvPr id="793" name="楕円 792">
          <a:extLst>
            <a:ext uri="{FF2B5EF4-FFF2-40B4-BE49-F238E27FC236}">
              <a16:creationId xmlns:a16="http://schemas.microsoft.com/office/drawing/2014/main" id="{95A911B0-CB61-4544-A989-F725C2B26E45}"/>
            </a:ext>
          </a:extLst>
        </xdr:cNvPr>
        <xdr:cNvSpPr/>
      </xdr:nvSpPr>
      <xdr:spPr>
        <a:xfrm>
          <a:off x="12763500" y="17892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102</xdr:row>
      <xdr:rowOff>148045</xdr:rowOff>
    </xdr:from>
    <xdr:to>
      <xdr:col>71</xdr:col>
      <xdr:colOff>177800</xdr:colOff>
      <xdr:row>104</xdr:row>
      <xdr:rowOff>112123</xdr:rowOff>
    </xdr:to>
    <xdr:cxnSp macro="">
      <xdr:nvCxnSpPr>
        <xdr:cNvPr id="794" name="直線コネクタ 793">
          <a:extLst>
            <a:ext uri="{FF2B5EF4-FFF2-40B4-BE49-F238E27FC236}">
              <a16:creationId xmlns:a16="http://schemas.microsoft.com/office/drawing/2014/main" id="{8128D786-3F91-4C4B-80A1-E6062E00F96F}"/>
            </a:ext>
          </a:extLst>
        </xdr:cNvPr>
        <xdr:cNvCxnSpPr/>
      </xdr:nvCxnSpPr>
      <xdr:spPr>
        <a:xfrm flipV="1">
          <a:off x="12814300" y="17635945"/>
          <a:ext cx="889000" cy="306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150784</xdr:rowOff>
    </xdr:from>
    <xdr:ext cx="405111" cy="259045"/>
    <xdr:sp macro="" textlink="">
      <xdr:nvSpPr>
        <xdr:cNvPr id="795" name="n_1aveValue【公民館】&#10;有形固定資産減価償却率">
          <a:extLst>
            <a:ext uri="{FF2B5EF4-FFF2-40B4-BE49-F238E27FC236}">
              <a16:creationId xmlns:a16="http://schemas.microsoft.com/office/drawing/2014/main" id="{B09A0398-DE7C-4D58-9D32-A8040230C58E}"/>
            </a:ext>
          </a:extLst>
        </xdr:cNvPr>
        <xdr:cNvSpPr txBox="1"/>
      </xdr:nvSpPr>
      <xdr:spPr>
        <a:xfrm>
          <a:off x="15266044" y="181530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136089</xdr:rowOff>
    </xdr:from>
    <xdr:ext cx="405111" cy="259045"/>
    <xdr:sp macro="" textlink="">
      <xdr:nvSpPr>
        <xdr:cNvPr id="796" name="n_2aveValue【公民館】&#10;有形固定資産減価償却率">
          <a:extLst>
            <a:ext uri="{FF2B5EF4-FFF2-40B4-BE49-F238E27FC236}">
              <a16:creationId xmlns:a16="http://schemas.microsoft.com/office/drawing/2014/main" id="{4070ED2D-8FA8-4EC8-9A3B-BEB2FFCB7ADF}"/>
            </a:ext>
          </a:extLst>
        </xdr:cNvPr>
        <xdr:cNvSpPr txBox="1"/>
      </xdr:nvSpPr>
      <xdr:spPr>
        <a:xfrm>
          <a:off x="14389744" y="1813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118127</xdr:rowOff>
    </xdr:from>
    <xdr:ext cx="405111" cy="259045"/>
    <xdr:sp macro="" textlink="">
      <xdr:nvSpPr>
        <xdr:cNvPr id="797" name="n_3aveValue【公民館】&#10;有形固定資産減価償却率">
          <a:extLst>
            <a:ext uri="{FF2B5EF4-FFF2-40B4-BE49-F238E27FC236}">
              <a16:creationId xmlns:a16="http://schemas.microsoft.com/office/drawing/2014/main" id="{85E35B70-3587-4F3B-867C-246512239C2A}"/>
            </a:ext>
          </a:extLst>
        </xdr:cNvPr>
        <xdr:cNvSpPr txBox="1"/>
      </xdr:nvSpPr>
      <xdr:spPr>
        <a:xfrm>
          <a:off x="13500744" y="18120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64243</xdr:rowOff>
    </xdr:from>
    <xdr:ext cx="405111" cy="259045"/>
    <xdr:sp macro="" textlink="">
      <xdr:nvSpPr>
        <xdr:cNvPr id="798" name="n_4aveValue【公民館】&#10;有形固定資産減価償却率">
          <a:extLst>
            <a:ext uri="{FF2B5EF4-FFF2-40B4-BE49-F238E27FC236}">
              <a16:creationId xmlns:a16="http://schemas.microsoft.com/office/drawing/2014/main" id="{92D7817A-37A8-4EFE-9615-6E19183D77B7}"/>
            </a:ext>
          </a:extLst>
        </xdr:cNvPr>
        <xdr:cNvSpPr txBox="1"/>
      </xdr:nvSpPr>
      <xdr:spPr>
        <a:xfrm>
          <a:off x="12611744" y="18066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143527</xdr:rowOff>
    </xdr:from>
    <xdr:ext cx="405111" cy="259045"/>
    <xdr:sp macro="" textlink="">
      <xdr:nvSpPr>
        <xdr:cNvPr id="799" name="n_1mainValue【公民館】&#10;有形固定資産減価償却率">
          <a:extLst>
            <a:ext uri="{FF2B5EF4-FFF2-40B4-BE49-F238E27FC236}">
              <a16:creationId xmlns:a16="http://schemas.microsoft.com/office/drawing/2014/main" id="{047E86B6-C5F0-45F0-85A6-837474E6B20D}"/>
            </a:ext>
          </a:extLst>
        </xdr:cNvPr>
        <xdr:cNvSpPr txBox="1"/>
      </xdr:nvSpPr>
      <xdr:spPr>
        <a:xfrm>
          <a:off x="15266044" y="1745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92908</xdr:rowOff>
    </xdr:from>
    <xdr:ext cx="405111" cy="259045"/>
    <xdr:sp macro="" textlink="">
      <xdr:nvSpPr>
        <xdr:cNvPr id="800" name="n_2mainValue【公民館】&#10;有形固定資産減価償却率">
          <a:extLst>
            <a:ext uri="{FF2B5EF4-FFF2-40B4-BE49-F238E27FC236}">
              <a16:creationId xmlns:a16="http://schemas.microsoft.com/office/drawing/2014/main" id="{034A703C-107E-409D-8572-0494859A85AC}"/>
            </a:ext>
          </a:extLst>
        </xdr:cNvPr>
        <xdr:cNvSpPr txBox="1"/>
      </xdr:nvSpPr>
      <xdr:spPr>
        <a:xfrm>
          <a:off x="14389744" y="17409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43922</xdr:rowOff>
    </xdr:from>
    <xdr:ext cx="405111" cy="259045"/>
    <xdr:sp macro="" textlink="">
      <xdr:nvSpPr>
        <xdr:cNvPr id="801" name="n_3mainValue【公民館】&#10;有形固定資産減価償却率">
          <a:extLst>
            <a:ext uri="{FF2B5EF4-FFF2-40B4-BE49-F238E27FC236}">
              <a16:creationId xmlns:a16="http://schemas.microsoft.com/office/drawing/2014/main" id="{9EF147EB-0E6B-4176-83A9-33F939A0E2D6}"/>
            </a:ext>
          </a:extLst>
        </xdr:cNvPr>
        <xdr:cNvSpPr txBox="1"/>
      </xdr:nvSpPr>
      <xdr:spPr>
        <a:xfrm>
          <a:off x="13500744" y="17360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8000</xdr:rowOff>
    </xdr:from>
    <xdr:ext cx="405111" cy="259045"/>
    <xdr:sp macro="" textlink="">
      <xdr:nvSpPr>
        <xdr:cNvPr id="802" name="n_4mainValue【公民館】&#10;有形固定資産減価償却率">
          <a:extLst>
            <a:ext uri="{FF2B5EF4-FFF2-40B4-BE49-F238E27FC236}">
              <a16:creationId xmlns:a16="http://schemas.microsoft.com/office/drawing/2014/main" id="{9E6FF9E9-194D-4263-A39E-060A15D0BCA9}"/>
            </a:ext>
          </a:extLst>
        </xdr:cNvPr>
        <xdr:cNvSpPr txBox="1"/>
      </xdr:nvSpPr>
      <xdr:spPr>
        <a:xfrm>
          <a:off x="12611744" y="17667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3" name="正方形/長方形 802">
          <a:extLst>
            <a:ext uri="{FF2B5EF4-FFF2-40B4-BE49-F238E27FC236}">
              <a16:creationId xmlns:a16="http://schemas.microsoft.com/office/drawing/2014/main" id="{91348142-8629-4C21-8ECB-3906B0FC9C0C}"/>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4" name="正方形/長方形 803">
          <a:extLst>
            <a:ext uri="{FF2B5EF4-FFF2-40B4-BE49-F238E27FC236}">
              <a16:creationId xmlns:a16="http://schemas.microsoft.com/office/drawing/2014/main" id="{4768595B-5784-4516-A43E-B6093F28E6FA}"/>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5" name="正方形/長方形 804">
          <a:extLst>
            <a:ext uri="{FF2B5EF4-FFF2-40B4-BE49-F238E27FC236}">
              <a16:creationId xmlns:a16="http://schemas.microsoft.com/office/drawing/2014/main" id="{495D470B-D234-4E03-8456-E830D3D2641B}"/>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6" name="正方形/長方形 805">
          <a:extLst>
            <a:ext uri="{FF2B5EF4-FFF2-40B4-BE49-F238E27FC236}">
              <a16:creationId xmlns:a16="http://schemas.microsoft.com/office/drawing/2014/main" id="{FBFF7340-AA5D-46A6-8B86-03F0A0258748}"/>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7" name="正方形/長方形 806">
          <a:extLst>
            <a:ext uri="{FF2B5EF4-FFF2-40B4-BE49-F238E27FC236}">
              <a16:creationId xmlns:a16="http://schemas.microsoft.com/office/drawing/2014/main" id="{B6F44970-FBAE-4687-A055-0A4C73A0ABFB}"/>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8" name="正方形/長方形 807">
          <a:extLst>
            <a:ext uri="{FF2B5EF4-FFF2-40B4-BE49-F238E27FC236}">
              <a16:creationId xmlns:a16="http://schemas.microsoft.com/office/drawing/2014/main" id="{678FB459-CE8E-4DA2-A94B-F9188B50BA6A}"/>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9" name="正方形/長方形 808">
          <a:extLst>
            <a:ext uri="{FF2B5EF4-FFF2-40B4-BE49-F238E27FC236}">
              <a16:creationId xmlns:a16="http://schemas.microsoft.com/office/drawing/2014/main" id="{D1DB5EFE-BAC3-48AE-B701-B1AF4DFAD74A}"/>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10" name="正方形/長方形 809">
          <a:extLst>
            <a:ext uri="{FF2B5EF4-FFF2-40B4-BE49-F238E27FC236}">
              <a16:creationId xmlns:a16="http://schemas.microsoft.com/office/drawing/2014/main" id="{20FE7667-56E6-4873-BD56-07A0253145FB}"/>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11" name="テキスト ボックス 810">
          <a:extLst>
            <a:ext uri="{FF2B5EF4-FFF2-40B4-BE49-F238E27FC236}">
              <a16:creationId xmlns:a16="http://schemas.microsoft.com/office/drawing/2014/main" id="{41F43864-B4FC-4396-8F37-2D0D29001821}"/>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12" name="直線コネクタ 811">
          <a:extLst>
            <a:ext uri="{FF2B5EF4-FFF2-40B4-BE49-F238E27FC236}">
              <a16:creationId xmlns:a16="http://schemas.microsoft.com/office/drawing/2014/main" id="{ED269BDA-FCE7-4AC5-A49F-6A248050D668}"/>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13" name="直線コネクタ 812">
          <a:extLst>
            <a:ext uri="{FF2B5EF4-FFF2-40B4-BE49-F238E27FC236}">
              <a16:creationId xmlns:a16="http://schemas.microsoft.com/office/drawing/2014/main" id="{6C7EBD37-BCA4-46AA-B74C-50BAE7F8DA98}"/>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14" name="テキスト ボックス 813">
          <a:extLst>
            <a:ext uri="{FF2B5EF4-FFF2-40B4-BE49-F238E27FC236}">
              <a16:creationId xmlns:a16="http://schemas.microsoft.com/office/drawing/2014/main" id="{CD084345-949D-456A-9973-64F9703FB22C}"/>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5" name="直線コネクタ 814">
          <a:extLst>
            <a:ext uri="{FF2B5EF4-FFF2-40B4-BE49-F238E27FC236}">
              <a16:creationId xmlns:a16="http://schemas.microsoft.com/office/drawing/2014/main" id="{E17BE266-AE44-493A-89BD-FA577B64730E}"/>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6" name="テキスト ボックス 815">
          <a:extLst>
            <a:ext uri="{FF2B5EF4-FFF2-40B4-BE49-F238E27FC236}">
              <a16:creationId xmlns:a16="http://schemas.microsoft.com/office/drawing/2014/main" id="{956697A5-172E-4338-93E0-226673430442}"/>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7" name="直線コネクタ 816">
          <a:extLst>
            <a:ext uri="{FF2B5EF4-FFF2-40B4-BE49-F238E27FC236}">
              <a16:creationId xmlns:a16="http://schemas.microsoft.com/office/drawing/2014/main" id="{0B5D30CA-7342-426E-99DA-2E7C031B2C36}"/>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818" name="テキスト ボックス 817">
          <a:extLst>
            <a:ext uri="{FF2B5EF4-FFF2-40B4-BE49-F238E27FC236}">
              <a16:creationId xmlns:a16="http://schemas.microsoft.com/office/drawing/2014/main" id="{9A1076F1-10D9-4B12-8B9E-6481A6CC087F}"/>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9" name="直線コネクタ 818">
          <a:extLst>
            <a:ext uri="{FF2B5EF4-FFF2-40B4-BE49-F238E27FC236}">
              <a16:creationId xmlns:a16="http://schemas.microsoft.com/office/drawing/2014/main" id="{11F7C9C2-1256-47AF-9767-06D43E557FFC}"/>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820" name="テキスト ボックス 819">
          <a:extLst>
            <a:ext uri="{FF2B5EF4-FFF2-40B4-BE49-F238E27FC236}">
              <a16:creationId xmlns:a16="http://schemas.microsoft.com/office/drawing/2014/main" id="{38C31E96-0F83-4DA6-B84C-256ACA8575CE}"/>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21" name="直線コネクタ 820">
          <a:extLst>
            <a:ext uri="{FF2B5EF4-FFF2-40B4-BE49-F238E27FC236}">
              <a16:creationId xmlns:a16="http://schemas.microsoft.com/office/drawing/2014/main" id="{D874925B-7135-4BE4-9CAC-866E0415D683}"/>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822" name="テキスト ボックス 821">
          <a:extLst>
            <a:ext uri="{FF2B5EF4-FFF2-40B4-BE49-F238E27FC236}">
              <a16:creationId xmlns:a16="http://schemas.microsoft.com/office/drawing/2014/main" id="{786B7F25-665A-4B04-A20A-80CEA40BBEF6}"/>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3" name="直線コネクタ 822">
          <a:extLst>
            <a:ext uri="{FF2B5EF4-FFF2-40B4-BE49-F238E27FC236}">
              <a16:creationId xmlns:a16="http://schemas.microsoft.com/office/drawing/2014/main" id="{F2218732-BD94-40B1-AFDB-9322379491B3}"/>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824" name="テキスト ボックス 823">
          <a:extLst>
            <a:ext uri="{FF2B5EF4-FFF2-40B4-BE49-F238E27FC236}">
              <a16:creationId xmlns:a16="http://schemas.microsoft.com/office/drawing/2014/main" id="{FF69F80E-6F69-4413-B93D-44D262E25904}"/>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5" name="【公民館】&#10;一人当たり面積グラフ枠">
          <a:extLst>
            <a:ext uri="{FF2B5EF4-FFF2-40B4-BE49-F238E27FC236}">
              <a16:creationId xmlns:a16="http://schemas.microsoft.com/office/drawing/2014/main" id="{59367DEC-C4E6-4B72-96AD-A5A1068EB78B}"/>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38328</xdr:rowOff>
    </xdr:from>
    <xdr:to>
      <xdr:col>116</xdr:col>
      <xdr:colOff>62864</xdr:colOff>
      <xdr:row>108</xdr:row>
      <xdr:rowOff>150343</xdr:rowOff>
    </xdr:to>
    <xdr:cxnSp macro="">
      <xdr:nvCxnSpPr>
        <xdr:cNvPr id="826" name="直線コネクタ 825">
          <a:extLst>
            <a:ext uri="{FF2B5EF4-FFF2-40B4-BE49-F238E27FC236}">
              <a16:creationId xmlns:a16="http://schemas.microsoft.com/office/drawing/2014/main" id="{07F89E91-A99C-4AB8-B7FB-610438558165}"/>
            </a:ext>
          </a:extLst>
        </xdr:cNvPr>
        <xdr:cNvCxnSpPr/>
      </xdr:nvCxnSpPr>
      <xdr:spPr>
        <a:xfrm flipV="1">
          <a:off x="22160864" y="17354778"/>
          <a:ext cx="0" cy="1312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154170</xdr:rowOff>
    </xdr:from>
    <xdr:ext cx="469744" cy="259045"/>
    <xdr:sp macro="" textlink="">
      <xdr:nvSpPr>
        <xdr:cNvPr id="827" name="【公民館】&#10;一人当たり面積最小値テキスト">
          <a:extLst>
            <a:ext uri="{FF2B5EF4-FFF2-40B4-BE49-F238E27FC236}">
              <a16:creationId xmlns:a16="http://schemas.microsoft.com/office/drawing/2014/main" id="{14B62B72-FB5E-443D-A501-FF868CFE0D9A}"/>
            </a:ext>
          </a:extLst>
        </xdr:cNvPr>
        <xdr:cNvSpPr txBox="1"/>
      </xdr:nvSpPr>
      <xdr:spPr>
        <a:xfrm>
          <a:off x="22199600" y="18670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150343</xdr:rowOff>
    </xdr:from>
    <xdr:to>
      <xdr:col>116</xdr:col>
      <xdr:colOff>152400</xdr:colOff>
      <xdr:row>108</xdr:row>
      <xdr:rowOff>150343</xdr:rowOff>
    </xdr:to>
    <xdr:cxnSp macro="">
      <xdr:nvCxnSpPr>
        <xdr:cNvPr id="828" name="直線コネクタ 827">
          <a:extLst>
            <a:ext uri="{FF2B5EF4-FFF2-40B4-BE49-F238E27FC236}">
              <a16:creationId xmlns:a16="http://schemas.microsoft.com/office/drawing/2014/main" id="{B8BBFC04-6045-4B23-9590-E3BD2DE64E81}"/>
            </a:ext>
          </a:extLst>
        </xdr:cNvPr>
        <xdr:cNvCxnSpPr/>
      </xdr:nvCxnSpPr>
      <xdr:spPr>
        <a:xfrm>
          <a:off x="22072600" y="18666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156455</xdr:rowOff>
    </xdr:from>
    <xdr:ext cx="534377" cy="259045"/>
    <xdr:sp macro="" textlink="">
      <xdr:nvSpPr>
        <xdr:cNvPr id="829" name="【公民館】&#10;一人当たり面積最大値テキスト">
          <a:extLst>
            <a:ext uri="{FF2B5EF4-FFF2-40B4-BE49-F238E27FC236}">
              <a16:creationId xmlns:a16="http://schemas.microsoft.com/office/drawing/2014/main" id="{4A7DD29B-288E-4A48-A8BE-2B7E87C9360E}"/>
            </a:ext>
          </a:extLst>
        </xdr:cNvPr>
        <xdr:cNvSpPr txBox="1"/>
      </xdr:nvSpPr>
      <xdr:spPr>
        <a:xfrm>
          <a:off x="22199600" y="17130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38328</xdr:rowOff>
    </xdr:from>
    <xdr:to>
      <xdr:col>116</xdr:col>
      <xdr:colOff>152400</xdr:colOff>
      <xdr:row>101</xdr:row>
      <xdr:rowOff>38328</xdr:rowOff>
    </xdr:to>
    <xdr:cxnSp macro="">
      <xdr:nvCxnSpPr>
        <xdr:cNvPr id="830" name="直線コネクタ 829">
          <a:extLst>
            <a:ext uri="{FF2B5EF4-FFF2-40B4-BE49-F238E27FC236}">
              <a16:creationId xmlns:a16="http://schemas.microsoft.com/office/drawing/2014/main" id="{4C7D12E2-7457-468C-828B-1BBC97AE9B38}"/>
            </a:ext>
          </a:extLst>
        </xdr:cNvPr>
        <xdr:cNvCxnSpPr/>
      </xdr:nvCxnSpPr>
      <xdr:spPr>
        <a:xfrm>
          <a:off x="22072600" y="173547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49877</xdr:rowOff>
    </xdr:from>
    <xdr:ext cx="469744" cy="259045"/>
    <xdr:sp macro="" textlink="">
      <xdr:nvSpPr>
        <xdr:cNvPr id="831" name="【公民館】&#10;一人当たり面積平均値テキスト">
          <a:extLst>
            <a:ext uri="{FF2B5EF4-FFF2-40B4-BE49-F238E27FC236}">
              <a16:creationId xmlns:a16="http://schemas.microsoft.com/office/drawing/2014/main" id="{5A4FF495-B9B1-44FC-9949-343EBED51B51}"/>
            </a:ext>
          </a:extLst>
        </xdr:cNvPr>
        <xdr:cNvSpPr txBox="1"/>
      </xdr:nvSpPr>
      <xdr:spPr>
        <a:xfrm>
          <a:off x="22199600" y="183950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27000</xdr:rowOff>
    </xdr:from>
    <xdr:to>
      <xdr:col>116</xdr:col>
      <xdr:colOff>114300</xdr:colOff>
      <xdr:row>108</xdr:row>
      <xdr:rowOff>128600</xdr:rowOff>
    </xdr:to>
    <xdr:sp macro="" textlink="">
      <xdr:nvSpPr>
        <xdr:cNvPr id="832" name="フローチャート: 判断 831">
          <a:extLst>
            <a:ext uri="{FF2B5EF4-FFF2-40B4-BE49-F238E27FC236}">
              <a16:creationId xmlns:a16="http://schemas.microsoft.com/office/drawing/2014/main" id="{57CEC41B-9CA1-483F-9B10-28AE9DD89AA3}"/>
            </a:ext>
          </a:extLst>
        </xdr:cNvPr>
        <xdr:cNvSpPr/>
      </xdr:nvSpPr>
      <xdr:spPr>
        <a:xfrm>
          <a:off x="22110700" y="1854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21971</xdr:rowOff>
    </xdr:from>
    <xdr:to>
      <xdr:col>112</xdr:col>
      <xdr:colOff>38100</xdr:colOff>
      <xdr:row>108</xdr:row>
      <xdr:rowOff>123571</xdr:rowOff>
    </xdr:to>
    <xdr:sp macro="" textlink="">
      <xdr:nvSpPr>
        <xdr:cNvPr id="833" name="フローチャート: 判断 832">
          <a:extLst>
            <a:ext uri="{FF2B5EF4-FFF2-40B4-BE49-F238E27FC236}">
              <a16:creationId xmlns:a16="http://schemas.microsoft.com/office/drawing/2014/main" id="{758242A2-C683-4CA0-B795-793BB7475FAD}"/>
            </a:ext>
          </a:extLst>
        </xdr:cNvPr>
        <xdr:cNvSpPr/>
      </xdr:nvSpPr>
      <xdr:spPr>
        <a:xfrm>
          <a:off x="21272500" y="18538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26009</xdr:rowOff>
    </xdr:from>
    <xdr:to>
      <xdr:col>107</xdr:col>
      <xdr:colOff>101600</xdr:colOff>
      <xdr:row>108</xdr:row>
      <xdr:rowOff>127609</xdr:rowOff>
    </xdr:to>
    <xdr:sp macro="" textlink="">
      <xdr:nvSpPr>
        <xdr:cNvPr id="834" name="フローチャート: 判断 833">
          <a:extLst>
            <a:ext uri="{FF2B5EF4-FFF2-40B4-BE49-F238E27FC236}">
              <a16:creationId xmlns:a16="http://schemas.microsoft.com/office/drawing/2014/main" id="{769FDE09-9549-4DFD-8F07-F3FAB81D55F0}"/>
            </a:ext>
          </a:extLst>
        </xdr:cNvPr>
        <xdr:cNvSpPr/>
      </xdr:nvSpPr>
      <xdr:spPr>
        <a:xfrm>
          <a:off x="20383500" y="18542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37897</xdr:rowOff>
    </xdr:from>
    <xdr:to>
      <xdr:col>102</xdr:col>
      <xdr:colOff>165100</xdr:colOff>
      <xdr:row>108</xdr:row>
      <xdr:rowOff>139497</xdr:rowOff>
    </xdr:to>
    <xdr:sp macro="" textlink="">
      <xdr:nvSpPr>
        <xdr:cNvPr id="835" name="フローチャート: 判断 834">
          <a:extLst>
            <a:ext uri="{FF2B5EF4-FFF2-40B4-BE49-F238E27FC236}">
              <a16:creationId xmlns:a16="http://schemas.microsoft.com/office/drawing/2014/main" id="{9E4F9B41-FEFD-4963-BE01-A45A43443B88}"/>
            </a:ext>
          </a:extLst>
        </xdr:cNvPr>
        <xdr:cNvSpPr/>
      </xdr:nvSpPr>
      <xdr:spPr>
        <a:xfrm>
          <a:off x="19494500" y="18554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51460</xdr:rowOff>
    </xdr:from>
    <xdr:to>
      <xdr:col>98</xdr:col>
      <xdr:colOff>38100</xdr:colOff>
      <xdr:row>108</xdr:row>
      <xdr:rowOff>153060</xdr:rowOff>
    </xdr:to>
    <xdr:sp macro="" textlink="">
      <xdr:nvSpPr>
        <xdr:cNvPr id="836" name="フローチャート: 判断 835">
          <a:extLst>
            <a:ext uri="{FF2B5EF4-FFF2-40B4-BE49-F238E27FC236}">
              <a16:creationId xmlns:a16="http://schemas.microsoft.com/office/drawing/2014/main" id="{F0AC7A59-9BD8-43EB-BCBA-FFC0450BD0A4}"/>
            </a:ext>
          </a:extLst>
        </xdr:cNvPr>
        <xdr:cNvSpPr/>
      </xdr:nvSpPr>
      <xdr:spPr>
        <a:xfrm>
          <a:off x="18605500" y="18568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E43A3542-4CD7-4FD6-B7CB-DFBEB037050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8" name="テキスト ボックス 837">
          <a:extLst>
            <a:ext uri="{FF2B5EF4-FFF2-40B4-BE49-F238E27FC236}">
              <a16:creationId xmlns:a16="http://schemas.microsoft.com/office/drawing/2014/main" id="{A8C240A3-B2CA-456F-949B-AEB11EF98178}"/>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9" name="テキスト ボックス 838">
          <a:extLst>
            <a:ext uri="{FF2B5EF4-FFF2-40B4-BE49-F238E27FC236}">
              <a16:creationId xmlns:a16="http://schemas.microsoft.com/office/drawing/2014/main" id="{DD8090D6-617B-4B47-A55A-E12457DD3D16}"/>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40" name="テキスト ボックス 839">
          <a:extLst>
            <a:ext uri="{FF2B5EF4-FFF2-40B4-BE49-F238E27FC236}">
              <a16:creationId xmlns:a16="http://schemas.microsoft.com/office/drawing/2014/main" id="{662BEEE8-989A-46CE-9E89-3BB6850F0D9B}"/>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41" name="テキスト ボックス 840">
          <a:extLst>
            <a:ext uri="{FF2B5EF4-FFF2-40B4-BE49-F238E27FC236}">
              <a16:creationId xmlns:a16="http://schemas.microsoft.com/office/drawing/2014/main" id="{47CE7A19-B576-4348-A197-6A6D148DB33F}"/>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89408</xdr:rowOff>
    </xdr:from>
    <xdr:to>
      <xdr:col>116</xdr:col>
      <xdr:colOff>114300</xdr:colOff>
      <xdr:row>109</xdr:row>
      <xdr:rowOff>19558</xdr:rowOff>
    </xdr:to>
    <xdr:sp macro="" textlink="">
      <xdr:nvSpPr>
        <xdr:cNvPr id="842" name="楕円 841">
          <a:extLst>
            <a:ext uri="{FF2B5EF4-FFF2-40B4-BE49-F238E27FC236}">
              <a16:creationId xmlns:a16="http://schemas.microsoft.com/office/drawing/2014/main" id="{AA0CB20D-5A32-4DB5-A411-6F5856A34C28}"/>
            </a:ext>
          </a:extLst>
        </xdr:cNvPr>
        <xdr:cNvSpPr/>
      </xdr:nvSpPr>
      <xdr:spPr>
        <a:xfrm>
          <a:off x="22110700" y="18606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108</xdr:row>
      <xdr:rowOff>5427</xdr:rowOff>
    </xdr:from>
    <xdr:ext cx="469744" cy="259045"/>
    <xdr:sp macro="" textlink="">
      <xdr:nvSpPr>
        <xdr:cNvPr id="843" name="【公民館】&#10;一人当たり面積該当値テキスト">
          <a:extLst>
            <a:ext uri="{FF2B5EF4-FFF2-40B4-BE49-F238E27FC236}">
              <a16:creationId xmlns:a16="http://schemas.microsoft.com/office/drawing/2014/main" id="{00E77B1B-2C3A-4485-97BC-1043A2294753}"/>
            </a:ext>
          </a:extLst>
        </xdr:cNvPr>
        <xdr:cNvSpPr txBox="1"/>
      </xdr:nvSpPr>
      <xdr:spPr>
        <a:xfrm>
          <a:off x="22199600" y="18522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89636</xdr:rowOff>
    </xdr:from>
    <xdr:to>
      <xdr:col>112</xdr:col>
      <xdr:colOff>38100</xdr:colOff>
      <xdr:row>109</xdr:row>
      <xdr:rowOff>19786</xdr:rowOff>
    </xdr:to>
    <xdr:sp macro="" textlink="">
      <xdr:nvSpPr>
        <xdr:cNvPr id="844" name="楕円 843">
          <a:extLst>
            <a:ext uri="{FF2B5EF4-FFF2-40B4-BE49-F238E27FC236}">
              <a16:creationId xmlns:a16="http://schemas.microsoft.com/office/drawing/2014/main" id="{39F3007B-BE44-4456-BEBA-BB84B427EA12}"/>
            </a:ext>
          </a:extLst>
        </xdr:cNvPr>
        <xdr:cNvSpPr/>
      </xdr:nvSpPr>
      <xdr:spPr>
        <a:xfrm>
          <a:off x="21272500" y="18606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140208</xdr:rowOff>
    </xdr:from>
    <xdr:to>
      <xdr:col>116</xdr:col>
      <xdr:colOff>63500</xdr:colOff>
      <xdr:row>108</xdr:row>
      <xdr:rowOff>140436</xdr:rowOff>
    </xdr:to>
    <xdr:cxnSp macro="">
      <xdr:nvCxnSpPr>
        <xdr:cNvPr id="845" name="直線コネクタ 844">
          <a:extLst>
            <a:ext uri="{FF2B5EF4-FFF2-40B4-BE49-F238E27FC236}">
              <a16:creationId xmlns:a16="http://schemas.microsoft.com/office/drawing/2014/main" id="{40698FC6-8190-4AFB-B2DC-485E53A27BBA}"/>
            </a:ext>
          </a:extLst>
        </xdr:cNvPr>
        <xdr:cNvCxnSpPr/>
      </xdr:nvCxnSpPr>
      <xdr:spPr>
        <a:xfrm flipV="1">
          <a:off x="21323300" y="18656808"/>
          <a:ext cx="838200" cy="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89788</xdr:rowOff>
    </xdr:from>
    <xdr:to>
      <xdr:col>107</xdr:col>
      <xdr:colOff>101600</xdr:colOff>
      <xdr:row>109</xdr:row>
      <xdr:rowOff>19938</xdr:rowOff>
    </xdr:to>
    <xdr:sp macro="" textlink="">
      <xdr:nvSpPr>
        <xdr:cNvPr id="846" name="楕円 845">
          <a:extLst>
            <a:ext uri="{FF2B5EF4-FFF2-40B4-BE49-F238E27FC236}">
              <a16:creationId xmlns:a16="http://schemas.microsoft.com/office/drawing/2014/main" id="{DD5C6697-00EC-41DD-8FF8-21644AB4BD62}"/>
            </a:ext>
          </a:extLst>
        </xdr:cNvPr>
        <xdr:cNvSpPr/>
      </xdr:nvSpPr>
      <xdr:spPr>
        <a:xfrm>
          <a:off x="20383500" y="18606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140436</xdr:rowOff>
    </xdr:from>
    <xdr:to>
      <xdr:col>111</xdr:col>
      <xdr:colOff>177800</xdr:colOff>
      <xdr:row>108</xdr:row>
      <xdr:rowOff>140588</xdr:rowOff>
    </xdr:to>
    <xdr:cxnSp macro="">
      <xdr:nvCxnSpPr>
        <xdr:cNvPr id="847" name="直線コネクタ 846">
          <a:extLst>
            <a:ext uri="{FF2B5EF4-FFF2-40B4-BE49-F238E27FC236}">
              <a16:creationId xmlns:a16="http://schemas.microsoft.com/office/drawing/2014/main" id="{A35AB04F-69F5-4B8D-AAB2-4AD03C78BAB3}"/>
            </a:ext>
          </a:extLst>
        </xdr:cNvPr>
        <xdr:cNvCxnSpPr/>
      </xdr:nvCxnSpPr>
      <xdr:spPr>
        <a:xfrm flipV="1">
          <a:off x="20434300" y="18657036"/>
          <a:ext cx="889000" cy="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90018</xdr:rowOff>
    </xdr:from>
    <xdr:to>
      <xdr:col>102</xdr:col>
      <xdr:colOff>165100</xdr:colOff>
      <xdr:row>109</xdr:row>
      <xdr:rowOff>20168</xdr:rowOff>
    </xdr:to>
    <xdr:sp macro="" textlink="">
      <xdr:nvSpPr>
        <xdr:cNvPr id="848" name="楕円 847">
          <a:extLst>
            <a:ext uri="{FF2B5EF4-FFF2-40B4-BE49-F238E27FC236}">
              <a16:creationId xmlns:a16="http://schemas.microsoft.com/office/drawing/2014/main" id="{C8B9EC2D-834B-46ED-828E-BDEB3D7644AA}"/>
            </a:ext>
          </a:extLst>
        </xdr:cNvPr>
        <xdr:cNvSpPr/>
      </xdr:nvSpPr>
      <xdr:spPr>
        <a:xfrm>
          <a:off x="19494500" y="18606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140588</xdr:rowOff>
    </xdr:from>
    <xdr:to>
      <xdr:col>107</xdr:col>
      <xdr:colOff>50800</xdr:colOff>
      <xdr:row>108</xdr:row>
      <xdr:rowOff>140818</xdr:rowOff>
    </xdr:to>
    <xdr:cxnSp macro="">
      <xdr:nvCxnSpPr>
        <xdr:cNvPr id="849" name="直線コネクタ 848">
          <a:extLst>
            <a:ext uri="{FF2B5EF4-FFF2-40B4-BE49-F238E27FC236}">
              <a16:creationId xmlns:a16="http://schemas.microsoft.com/office/drawing/2014/main" id="{E0154AA2-25F7-4A80-9B82-BA91BCEDD62B}"/>
            </a:ext>
          </a:extLst>
        </xdr:cNvPr>
        <xdr:cNvCxnSpPr/>
      </xdr:nvCxnSpPr>
      <xdr:spPr>
        <a:xfrm flipV="1">
          <a:off x="19545300" y="18657188"/>
          <a:ext cx="889000" cy="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90094</xdr:rowOff>
    </xdr:from>
    <xdr:to>
      <xdr:col>98</xdr:col>
      <xdr:colOff>38100</xdr:colOff>
      <xdr:row>109</xdr:row>
      <xdr:rowOff>20244</xdr:rowOff>
    </xdr:to>
    <xdr:sp macro="" textlink="">
      <xdr:nvSpPr>
        <xdr:cNvPr id="850" name="楕円 849">
          <a:extLst>
            <a:ext uri="{FF2B5EF4-FFF2-40B4-BE49-F238E27FC236}">
              <a16:creationId xmlns:a16="http://schemas.microsoft.com/office/drawing/2014/main" id="{CCC6301A-248C-4A5A-9725-9C9DBA6F83E3}"/>
            </a:ext>
          </a:extLst>
        </xdr:cNvPr>
        <xdr:cNvSpPr/>
      </xdr:nvSpPr>
      <xdr:spPr>
        <a:xfrm>
          <a:off x="18605500" y="18606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140818</xdr:rowOff>
    </xdr:from>
    <xdr:to>
      <xdr:col>102</xdr:col>
      <xdr:colOff>114300</xdr:colOff>
      <xdr:row>108</xdr:row>
      <xdr:rowOff>140894</xdr:rowOff>
    </xdr:to>
    <xdr:cxnSp macro="">
      <xdr:nvCxnSpPr>
        <xdr:cNvPr id="851" name="直線コネクタ 850">
          <a:extLst>
            <a:ext uri="{FF2B5EF4-FFF2-40B4-BE49-F238E27FC236}">
              <a16:creationId xmlns:a16="http://schemas.microsoft.com/office/drawing/2014/main" id="{E955325E-0495-4F7E-BF28-1C57EB89930E}"/>
            </a:ext>
          </a:extLst>
        </xdr:cNvPr>
        <xdr:cNvCxnSpPr/>
      </xdr:nvCxnSpPr>
      <xdr:spPr>
        <a:xfrm flipV="1">
          <a:off x="18656300" y="18657418"/>
          <a:ext cx="889000" cy="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140098</xdr:rowOff>
    </xdr:from>
    <xdr:ext cx="469744" cy="259045"/>
    <xdr:sp macro="" textlink="">
      <xdr:nvSpPr>
        <xdr:cNvPr id="852" name="n_1aveValue【公民館】&#10;一人当たり面積">
          <a:extLst>
            <a:ext uri="{FF2B5EF4-FFF2-40B4-BE49-F238E27FC236}">
              <a16:creationId xmlns:a16="http://schemas.microsoft.com/office/drawing/2014/main" id="{53319729-12C5-4973-8AED-BD5906BBBD0E}"/>
            </a:ext>
          </a:extLst>
        </xdr:cNvPr>
        <xdr:cNvSpPr txBox="1"/>
      </xdr:nvSpPr>
      <xdr:spPr>
        <a:xfrm>
          <a:off x="21075727" y="18313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144136</xdr:rowOff>
    </xdr:from>
    <xdr:ext cx="469744" cy="259045"/>
    <xdr:sp macro="" textlink="">
      <xdr:nvSpPr>
        <xdr:cNvPr id="853" name="n_2aveValue【公民館】&#10;一人当たり面積">
          <a:extLst>
            <a:ext uri="{FF2B5EF4-FFF2-40B4-BE49-F238E27FC236}">
              <a16:creationId xmlns:a16="http://schemas.microsoft.com/office/drawing/2014/main" id="{A22D427A-5E38-4CF4-B2B2-7B8445AA6D6F}"/>
            </a:ext>
          </a:extLst>
        </xdr:cNvPr>
        <xdr:cNvSpPr txBox="1"/>
      </xdr:nvSpPr>
      <xdr:spPr>
        <a:xfrm>
          <a:off x="20199427" y="18317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156024</xdr:rowOff>
    </xdr:from>
    <xdr:ext cx="469744" cy="259045"/>
    <xdr:sp macro="" textlink="">
      <xdr:nvSpPr>
        <xdr:cNvPr id="854" name="n_3aveValue【公民館】&#10;一人当たり面積">
          <a:extLst>
            <a:ext uri="{FF2B5EF4-FFF2-40B4-BE49-F238E27FC236}">
              <a16:creationId xmlns:a16="http://schemas.microsoft.com/office/drawing/2014/main" id="{B1350808-5E9D-4F8F-9713-95A5F9E1BA41}"/>
            </a:ext>
          </a:extLst>
        </xdr:cNvPr>
        <xdr:cNvSpPr txBox="1"/>
      </xdr:nvSpPr>
      <xdr:spPr>
        <a:xfrm>
          <a:off x="19310427" y="183297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169587</xdr:rowOff>
    </xdr:from>
    <xdr:ext cx="469744" cy="259045"/>
    <xdr:sp macro="" textlink="">
      <xdr:nvSpPr>
        <xdr:cNvPr id="855" name="n_4aveValue【公民館】&#10;一人当たり面積">
          <a:extLst>
            <a:ext uri="{FF2B5EF4-FFF2-40B4-BE49-F238E27FC236}">
              <a16:creationId xmlns:a16="http://schemas.microsoft.com/office/drawing/2014/main" id="{CDB38DB9-9764-48CA-9A6E-7B20AFDB7B14}"/>
            </a:ext>
          </a:extLst>
        </xdr:cNvPr>
        <xdr:cNvSpPr txBox="1"/>
      </xdr:nvSpPr>
      <xdr:spPr>
        <a:xfrm>
          <a:off x="18421427" y="18343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109</xdr:row>
      <xdr:rowOff>10913</xdr:rowOff>
    </xdr:from>
    <xdr:ext cx="469744" cy="259045"/>
    <xdr:sp macro="" textlink="">
      <xdr:nvSpPr>
        <xdr:cNvPr id="856" name="n_1mainValue【公民館】&#10;一人当たり面積">
          <a:extLst>
            <a:ext uri="{FF2B5EF4-FFF2-40B4-BE49-F238E27FC236}">
              <a16:creationId xmlns:a16="http://schemas.microsoft.com/office/drawing/2014/main" id="{E89ED82B-7574-4FFF-B1D1-92D4D5A1985D}"/>
            </a:ext>
          </a:extLst>
        </xdr:cNvPr>
        <xdr:cNvSpPr txBox="1"/>
      </xdr:nvSpPr>
      <xdr:spPr>
        <a:xfrm>
          <a:off x="21075727" y="186989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109</xdr:row>
      <xdr:rowOff>11065</xdr:rowOff>
    </xdr:from>
    <xdr:ext cx="469744" cy="259045"/>
    <xdr:sp macro="" textlink="">
      <xdr:nvSpPr>
        <xdr:cNvPr id="857" name="n_2mainValue【公民館】&#10;一人当たり面積">
          <a:extLst>
            <a:ext uri="{FF2B5EF4-FFF2-40B4-BE49-F238E27FC236}">
              <a16:creationId xmlns:a16="http://schemas.microsoft.com/office/drawing/2014/main" id="{CF8FC723-6551-4B40-964B-3449880828A9}"/>
            </a:ext>
          </a:extLst>
        </xdr:cNvPr>
        <xdr:cNvSpPr txBox="1"/>
      </xdr:nvSpPr>
      <xdr:spPr>
        <a:xfrm>
          <a:off x="20199427" y="186991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109</xdr:row>
      <xdr:rowOff>11295</xdr:rowOff>
    </xdr:from>
    <xdr:ext cx="469744" cy="259045"/>
    <xdr:sp macro="" textlink="">
      <xdr:nvSpPr>
        <xdr:cNvPr id="858" name="n_3mainValue【公民館】&#10;一人当たり面積">
          <a:extLst>
            <a:ext uri="{FF2B5EF4-FFF2-40B4-BE49-F238E27FC236}">
              <a16:creationId xmlns:a16="http://schemas.microsoft.com/office/drawing/2014/main" id="{6E9D6315-A5BF-4BB1-B869-A14C161F45E6}"/>
            </a:ext>
          </a:extLst>
        </xdr:cNvPr>
        <xdr:cNvSpPr txBox="1"/>
      </xdr:nvSpPr>
      <xdr:spPr>
        <a:xfrm>
          <a:off x="19310427" y="18699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109</xdr:row>
      <xdr:rowOff>11371</xdr:rowOff>
    </xdr:from>
    <xdr:ext cx="469744" cy="259045"/>
    <xdr:sp macro="" textlink="">
      <xdr:nvSpPr>
        <xdr:cNvPr id="859" name="n_4mainValue【公民館】&#10;一人当たり面積">
          <a:extLst>
            <a:ext uri="{FF2B5EF4-FFF2-40B4-BE49-F238E27FC236}">
              <a16:creationId xmlns:a16="http://schemas.microsoft.com/office/drawing/2014/main" id="{8405F066-EA1D-4938-9EF1-BAAB6BB81C3B}"/>
            </a:ext>
          </a:extLst>
        </xdr:cNvPr>
        <xdr:cNvSpPr txBox="1"/>
      </xdr:nvSpPr>
      <xdr:spPr>
        <a:xfrm>
          <a:off x="18421427" y="18699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60" name="正方形/長方形 859">
          <a:extLst>
            <a:ext uri="{FF2B5EF4-FFF2-40B4-BE49-F238E27FC236}">
              <a16:creationId xmlns:a16="http://schemas.microsoft.com/office/drawing/2014/main" id="{5A0C7259-0278-4281-98EB-A6ABF810264C}"/>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61" name="正方形/長方形 860">
          <a:extLst>
            <a:ext uri="{FF2B5EF4-FFF2-40B4-BE49-F238E27FC236}">
              <a16:creationId xmlns:a16="http://schemas.microsoft.com/office/drawing/2014/main" id="{41B81615-D1EE-40DC-BAD8-9DF6FDD30CC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2" name="テキスト ボックス 861">
          <a:extLst>
            <a:ext uri="{FF2B5EF4-FFF2-40B4-BE49-F238E27FC236}">
              <a16:creationId xmlns:a16="http://schemas.microsoft.com/office/drawing/2014/main" id="{3FFC7512-9B3E-4BB8-98B8-0C27BF5D8E0C}"/>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ほとんどの類型において有形固定資産減価償却率は類似団体平均を下回ているが、港湾・漁港、認定こども園・幼稚園・保育園については、類似団体平均を上回っている。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また、学校施設は類似団体平均を大幅に下回っており、これは平成２７年度に安田中学校屋内運動場の建替え更新を実施したことによるものである。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A7352836-0A71-4A16-990B-B31B79805BBB}"/>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C4FF96D5-4034-4D7B-B959-2FE0D14F741C}"/>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B701A3DE-3136-4441-8B3C-CCBDA5554912}"/>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4273B2CE-CB49-42C7-83AC-0BBC33660EC4}"/>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DF93D853-A009-486D-9689-CBE2CCACF1A4}"/>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1E108AF0-CE1A-4226-AF08-33BB68B80B9B}"/>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801769F2-41B6-43DC-AC81-6CBDABC67A68}"/>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F54DC9B-A565-4755-AA07-D85FDB2CF776}"/>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4CF73FE0-918D-4CD0-840F-1C79D1E46111}"/>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44BEA413-657F-47F2-B00D-CCE6EEC3EB82}"/>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2,653
2,650
52.36
4,357,584
4,280,212
44,286
1,548,033
3,782,060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793FCC72-8D39-43D9-999A-F7FA0EDF6E21}"/>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509B68E1-423A-4C94-A62D-7851C2FDBFC3}"/>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129051F7-3FA1-45C1-817F-7441B5AEC053}"/>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94D9C977-62D7-4F93-8525-64FA185758B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C9F5C8A1-0D57-484C-B9D3-1A46DAFD6342}"/>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B46B80EE-8265-47FD-BA8C-9B27D2493602}"/>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725E4392-0015-4C47-9473-23699D5DDDDB}"/>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728C0295-4C13-4088-BA41-4DC4F3A5A7D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BCB3E54E-6A49-4CF8-ADBB-49E4A634FA5B}"/>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B73C6813-F53B-4B12-9975-B8C9160506AB}"/>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FD8EE94B-A487-4E04-8C69-7A8AB15E586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8A88D9F-79B5-43CE-9C26-56E4B5925D87}"/>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ED931B2F-5968-4BAD-9A22-CF1E40447404}"/>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6FADE7C-3DA2-4D88-8850-B398AF6C827B}"/>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9F8925A5-A797-4BE2-B38D-3D8B8E18406F}"/>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046ABDF-8545-4AAE-BF87-E388ED6AD507}"/>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E4FBBF80-CB79-4FA6-9031-38EFCA06707B}"/>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484187E5-A02B-40EC-9B20-619D312EEF65}"/>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406B7A7D-930A-4335-89D9-E63C37AD6FA1}"/>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584712DC-5C48-4B3E-96C1-DD4895F77D48}"/>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B19D2DB6-D010-4538-865E-FD234EF5B5D3}"/>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2061A7B1-3AE7-4BBD-8B28-198C8D1A9401}"/>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74997BE6-99F5-442C-8B24-9A48EE3FCE87}"/>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8F8EAE55-5EF9-44C5-91F1-AC1AAF42F302}"/>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B3EAD5FD-5AD2-4F72-B18B-0C2E88A89056}"/>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348DAAE3-FB92-4998-8E2A-7119770059DE}"/>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7D51C563-3676-40BA-84F5-EF396544F98D}"/>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34E5C5DB-DE4B-4F96-B559-EA0425327886}"/>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1EBAF8ED-8A86-479E-A7CD-8BD5018C757B}"/>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8E69A1F3-EA50-414D-8926-4D86BDBB94B8}"/>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5F2CE42A-56D8-4308-9134-EF39A26C75A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CBDA6836-A1C6-4BC3-B190-645288EAEFE7}"/>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93B70E2D-2454-45CA-AFD0-C5E7B3B7EB37}"/>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94621328-5B90-4E26-B9D0-5EBFC11A0E09}"/>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0D86DB42-43DD-439F-A4B5-EF0037C462F7}"/>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107C2149-BAE2-406E-95BA-D767A71D1A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C55D5151-D0EA-413D-81B0-EAB43B9CD060}"/>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0D83321B-7008-45F3-8A94-EC2C29E8D3D3}"/>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8617F7E3-C7EC-4645-9FF9-37C86A8482BA}"/>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D0EE135D-3DCE-46CA-81FA-EC6B9A383C79}"/>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1CC61046-DD6A-48D7-8D2D-170770932A49}"/>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49CA047A-D6A4-4DD5-BF10-6313D719A5F3}"/>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B35C7094-D769-427C-A062-0A95E4D0E20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F67EC5F0-EA3B-4CDE-9F72-6F546570B4EF}"/>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FFAAC452-2691-4A40-9067-80DB8D29806E}"/>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6A3EE640-970A-4C35-B8CA-2E64A80748B1}"/>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E06ED955-6FF1-4A4B-A762-972A925D2ACB}"/>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879AD3DE-C3A0-41E3-8C45-EDB0A3B3608F}"/>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1E4EBA18-8405-4187-8E4D-328EB2D0D116}"/>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16CC7658-31C8-4208-860E-B049966F8FF2}"/>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F8EBAFFB-ACB4-49AB-BEC7-CAC478D1FA8A}"/>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6FC1A7C5-C71A-4DB4-B6D3-CA33CF148958}"/>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E36DAE77-2C69-4178-BAC7-AC026134D861}"/>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8CADF715-A4D8-43F4-A1DF-752368CECD6C}"/>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945B6178-5E6F-4F66-9C10-2B9917E787D5}"/>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F205BD4B-EFB4-423C-B13D-5EF9782C865E}"/>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EAB645B6-4D3B-4023-A772-2E9ADBD74D12}"/>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9D32E9DA-7C35-41EA-A960-03F6B3752B6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7DCFF8DC-7FC4-4AA9-8806-E4573CA85BC1}"/>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D33E7BC8-18D2-4B73-8E8F-F998FE45370B}"/>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A4616DB0-D97D-4D10-B10E-265F80A57018}"/>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D2CF9467-1ED0-4A4C-ACA1-48C70F5F5635}"/>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44087</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2F657D4A-9DC7-45D3-99F6-5C536A221465}"/>
            </a:ext>
          </a:extLst>
        </xdr:cNvPr>
        <xdr:cNvCxnSpPr/>
      </xdr:nvCxnSpPr>
      <xdr:spPr>
        <a:xfrm flipV="1">
          <a:off x="4634865" y="9645287"/>
          <a:ext cx="0" cy="14581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85B6E2BA-099C-473C-9A01-6FAA6DFD3F38}"/>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E77317A8-C4C2-46CF-B196-D0526BDF5404}"/>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162214</xdr:rowOff>
    </xdr:from>
    <xdr:ext cx="405111" cy="259045"/>
    <xdr:sp macro="" textlink="">
      <xdr:nvSpPr>
        <xdr:cNvPr id="77" name="【体育館・プール】&#10;有形固定資産減価償却率最大値テキスト">
          <a:extLst>
            <a:ext uri="{FF2B5EF4-FFF2-40B4-BE49-F238E27FC236}">
              <a16:creationId xmlns:a16="http://schemas.microsoft.com/office/drawing/2014/main" id="{4F67143C-10DF-4023-B1F0-69BC00D5E1FA}"/>
            </a:ext>
          </a:extLst>
        </xdr:cNvPr>
        <xdr:cNvSpPr txBox="1"/>
      </xdr:nvSpPr>
      <xdr:spPr>
        <a:xfrm>
          <a:off x="4673600" y="9420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44087</xdr:rowOff>
    </xdr:from>
    <xdr:to>
      <xdr:col>24</xdr:col>
      <xdr:colOff>152400</xdr:colOff>
      <xdr:row>56</xdr:row>
      <xdr:rowOff>44087</xdr:rowOff>
    </xdr:to>
    <xdr:cxnSp macro="">
      <xdr:nvCxnSpPr>
        <xdr:cNvPr id="78" name="直線コネクタ 77">
          <a:extLst>
            <a:ext uri="{FF2B5EF4-FFF2-40B4-BE49-F238E27FC236}">
              <a16:creationId xmlns:a16="http://schemas.microsoft.com/office/drawing/2014/main" id="{52887B5B-4698-47F4-AD9F-28CD1C8D045E}"/>
            </a:ext>
          </a:extLst>
        </xdr:cNvPr>
        <xdr:cNvCxnSpPr/>
      </xdr:nvCxnSpPr>
      <xdr:spPr>
        <a:xfrm>
          <a:off x="4546600" y="96452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140261</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852B68B7-9900-4E73-A61D-117F69938CD6}"/>
            </a:ext>
          </a:extLst>
        </xdr:cNvPr>
        <xdr:cNvSpPr txBox="1"/>
      </xdr:nvSpPr>
      <xdr:spPr>
        <a:xfrm>
          <a:off x="4673600" y="1042726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117384</xdr:rowOff>
    </xdr:from>
    <xdr:to>
      <xdr:col>24</xdr:col>
      <xdr:colOff>114300</xdr:colOff>
      <xdr:row>62</xdr:row>
      <xdr:rowOff>47534</xdr:rowOff>
    </xdr:to>
    <xdr:sp macro="" textlink="">
      <xdr:nvSpPr>
        <xdr:cNvPr id="80" name="フローチャート: 判断 79">
          <a:extLst>
            <a:ext uri="{FF2B5EF4-FFF2-40B4-BE49-F238E27FC236}">
              <a16:creationId xmlns:a16="http://schemas.microsoft.com/office/drawing/2014/main" id="{25070AA1-70E7-48E8-929D-931476719EF2}"/>
            </a:ext>
          </a:extLst>
        </xdr:cNvPr>
        <xdr:cNvSpPr/>
      </xdr:nvSpPr>
      <xdr:spPr>
        <a:xfrm>
          <a:off x="4584700" y="10575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92891</xdr:rowOff>
    </xdr:from>
    <xdr:to>
      <xdr:col>20</xdr:col>
      <xdr:colOff>38100</xdr:colOff>
      <xdr:row>62</xdr:row>
      <xdr:rowOff>23041</xdr:rowOff>
    </xdr:to>
    <xdr:sp macro="" textlink="">
      <xdr:nvSpPr>
        <xdr:cNvPr id="81" name="フローチャート: 判断 80">
          <a:extLst>
            <a:ext uri="{FF2B5EF4-FFF2-40B4-BE49-F238E27FC236}">
              <a16:creationId xmlns:a16="http://schemas.microsoft.com/office/drawing/2014/main" id="{7F06EC0E-5534-4CB0-8F95-E71298317810}"/>
            </a:ext>
          </a:extLst>
        </xdr:cNvPr>
        <xdr:cNvSpPr/>
      </xdr:nvSpPr>
      <xdr:spPr>
        <a:xfrm>
          <a:off x="3746500" y="1055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37374</xdr:rowOff>
    </xdr:from>
    <xdr:to>
      <xdr:col>15</xdr:col>
      <xdr:colOff>101600</xdr:colOff>
      <xdr:row>61</xdr:row>
      <xdr:rowOff>138974</xdr:rowOff>
    </xdr:to>
    <xdr:sp macro="" textlink="">
      <xdr:nvSpPr>
        <xdr:cNvPr id="82" name="フローチャート: 判断 81">
          <a:extLst>
            <a:ext uri="{FF2B5EF4-FFF2-40B4-BE49-F238E27FC236}">
              <a16:creationId xmlns:a16="http://schemas.microsoft.com/office/drawing/2014/main" id="{35BB8D5A-416A-402D-B286-BB5B6D22DAD4}"/>
            </a:ext>
          </a:extLst>
        </xdr:cNvPr>
        <xdr:cNvSpPr/>
      </xdr:nvSpPr>
      <xdr:spPr>
        <a:xfrm>
          <a:off x="2857500" y="1049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34109</xdr:rowOff>
    </xdr:from>
    <xdr:to>
      <xdr:col>10</xdr:col>
      <xdr:colOff>165100</xdr:colOff>
      <xdr:row>61</xdr:row>
      <xdr:rowOff>135709</xdr:rowOff>
    </xdr:to>
    <xdr:sp macro="" textlink="">
      <xdr:nvSpPr>
        <xdr:cNvPr id="83" name="フローチャート: 判断 82">
          <a:extLst>
            <a:ext uri="{FF2B5EF4-FFF2-40B4-BE49-F238E27FC236}">
              <a16:creationId xmlns:a16="http://schemas.microsoft.com/office/drawing/2014/main" id="{0E3E646C-0063-4D3F-93A6-5C40210AB4CE}"/>
            </a:ext>
          </a:extLst>
        </xdr:cNvPr>
        <xdr:cNvSpPr/>
      </xdr:nvSpPr>
      <xdr:spPr>
        <a:xfrm>
          <a:off x="1968500" y="1049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19413</xdr:rowOff>
    </xdr:from>
    <xdr:to>
      <xdr:col>6</xdr:col>
      <xdr:colOff>38100</xdr:colOff>
      <xdr:row>61</xdr:row>
      <xdr:rowOff>121013</xdr:rowOff>
    </xdr:to>
    <xdr:sp macro="" textlink="">
      <xdr:nvSpPr>
        <xdr:cNvPr id="84" name="フローチャート: 判断 83">
          <a:extLst>
            <a:ext uri="{FF2B5EF4-FFF2-40B4-BE49-F238E27FC236}">
              <a16:creationId xmlns:a16="http://schemas.microsoft.com/office/drawing/2014/main" id="{901027AA-473E-49DB-BC2B-1004BE8198F8}"/>
            </a:ext>
          </a:extLst>
        </xdr:cNvPr>
        <xdr:cNvSpPr/>
      </xdr:nvSpPr>
      <xdr:spPr>
        <a:xfrm>
          <a:off x="1079500" y="1047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0C31409D-28CA-43E4-9010-099C8D12A9AB}"/>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70A69515-5303-4E91-B12C-A25A517B7CDB}"/>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833B80B9-B430-4F33-BC75-F0ED70B83508}"/>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69E4B90F-6766-4E8F-AA72-7AF558BC6D85}"/>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634356F6-5B65-451C-AB40-100E64E81E14}"/>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64</xdr:row>
      <xdr:rowOff>78196</xdr:rowOff>
    </xdr:from>
    <xdr:to>
      <xdr:col>24</xdr:col>
      <xdr:colOff>114300</xdr:colOff>
      <xdr:row>65</xdr:row>
      <xdr:rowOff>8346</xdr:rowOff>
    </xdr:to>
    <xdr:sp macro="" textlink="">
      <xdr:nvSpPr>
        <xdr:cNvPr id="90" name="楕円 89">
          <a:extLst>
            <a:ext uri="{FF2B5EF4-FFF2-40B4-BE49-F238E27FC236}">
              <a16:creationId xmlns:a16="http://schemas.microsoft.com/office/drawing/2014/main" id="{509C3E07-EEEC-472A-B8BA-F7FCDF123874}"/>
            </a:ext>
          </a:extLst>
        </xdr:cNvPr>
        <xdr:cNvSpPr/>
      </xdr:nvSpPr>
      <xdr:spPr>
        <a:xfrm>
          <a:off x="4584700" y="11050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164573</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30222064-7D4E-43A9-BC65-D7D2B2F8AC6E}"/>
            </a:ext>
          </a:extLst>
        </xdr:cNvPr>
        <xdr:cNvSpPr txBox="1"/>
      </xdr:nvSpPr>
      <xdr:spPr>
        <a:xfrm>
          <a:off x="4673600" y="109659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64</xdr:row>
      <xdr:rowOff>71665</xdr:rowOff>
    </xdr:from>
    <xdr:to>
      <xdr:col>20</xdr:col>
      <xdr:colOff>38100</xdr:colOff>
      <xdr:row>65</xdr:row>
      <xdr:rowOff>1815</xdr:rowOff>
    </xdr:to>
    <xdr:sp macro="" textlink="">
      <xdr:nvSpPr>
        <xdr:cNvPr id="92" name="楕円 91">
          <a:extLst>
            <a:ext uri="{FF2B5EF4-FFF2-40B4-BE49-F238E27FC236}">
              <a16:creationId xmlns:a16="http://schemas.microsoft.com/office/drawing/2014/main" id="{29009C15-4706-4AF7-BE54-BAF0CEB716AC}"/>
            </a:ext>
          </a:extLst>
        </xdr:cNvPr>
        <xdr:cNvSpPr/>
      </xdr:nvSpPr>
      <xdr:spPr>
        <a:xfrm>
          <a:off x="3746500" y="11044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122465</xdr:rowOff>
    </xdr:from>
    <xdr:to>
      <xdr:col>24</xdr:col>
      <xdr:colOff>63500</xdr:colOff>
      <xdr:row>64</xdr:row>
      <xdr:rowOff>128996</xdr:rowOff>
    </xdr:to>
    <xdr:cxnSp macro="">
      <xdr:nvCxnSpPr>
        <xdr:cNvPr id="93" name="直線コネクタ 92">
          <a:extLst>
            <a:ext uri="{FF2B5EF4-FFF2-40B4-BE49-F238E27FC236}">
              <a16:creationId xmlns:a16="http://schemas.microsoft.com/office/drawing/2014/main" id="{7256E8BA-292E-4BC1-AF57-6F58AC79CCE9}"/>
            </a:ext>
          </a:extLst>
        </xdr:cNvPr>
        <xdr:cNvCxnSpPr/>
      </xdr:nvCxnSpPr>
      <xdr:spPr>
        <a:xfrm>
          <a:off x="3797300" y="11095265"/>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64</xdr:row>
      <xdr:rowOff>65133</xdr:rowOff>
    </xdr:from>
    <xdr:to>
      <xdr:col>15</xdr:col>
      <xdr:colOff>101600</xdr:colOff>
      <xdr:row>64</xdr:row>
      <xdr:rowOff>166733</xdr:rowOff>
    </xdr:to>
    <xdr:sp macro="" textlink="">
      <xdr:nvSpPr>
        <xdr:cNvPr id="94" name="楕円 93">
          <a:extLst>
            <a:ext uri="{FF2B5EF4-FFF2-40B4-BE49-F238E27FC236}">
              <a16:creationId xmlns:a16="http://schemas.microsoft.com/office/drawing/2014/main" id="{D2210FE9-B42C-422D-AA9E-E0D223F36F83}"/>
            </a:ext>
          </a:extLst>
        </xdr:cNvPr>
        <xdr:cNvSpPr/>
      </xdr:nvSpPr>
      <xdr:spPr>
        <a:xfrm>
          <a:off x="2857500" y="1103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64</xdr:row>
      <xdr:rowOff>115933</xdr:rowOff>
    </xdr:from>
    <xdr:to>
      <xdr:col>19</xdr:col>
      <xdr:colOff>177800</xdr:colOff>
      <xdr:row>64</xdr:row>
      <xdr:rowOff>122465</xdr:rowOff>
    </xdr:to>
    <xdr:cxnSp macro="">
      <xdr:nvCxnSpPr>
        <xdr:cNvPr id="95" name="直線コネクタ 94">
          <a:extLst>
            <a:ext uri="{FF2B5EF4-FFF2-40B4-BE49-F238E27FC236}">
              <a16:creationId xmlns:a16="http://schemas.microsoft.com/office/drawing/2014/main" id="{90E07520-9B03-4C0F-B316-21EF68451127}"/>
            </a:ext>
          </a:extLst>
        </xdr:cNvPr>
        <xdr:cNvCxnSpPr/>
      </xdr:nvCxnSpPr>
      <xdr:spPr>
        <a:xfrm>
          <a:off x="2908300" y="11088733"/>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64</xdr:row>
      <xdr:rowOff>58601</xdr:rowOff>
    </xdr:from>
    <xdr:to>
      <xdr:col>10</xdr:col>
      <xdr:colOff>165100</xdr:colOff>
      <xdr:row>64</xdr:row>
      <xdr:rowOff>160201</xdr:rowOff>
    </xdr:to>
    <xdr:sp macro="" textlink="">
      <xdr:nvSpPr>
        <xdr:cNvPr id="96" name="楕円 95">
          <a:extLst>
            <a:ext uri="{FF2B5EF4-FFF2-40B4-BE49-F238E27FC236}">
              <a16:creationId xmlns:a16="http://schemas.microsoft.com/office/drawing/2014/main" id="{F161770F-AB1C-4838-8C82-68D8FBEC2738}"/>
            </a:ext>
          </a:extLst>
        </xdr:cNvPr>
        <xdr:cNvSpPr/>
      </xdr:nvSpPr>
      <xdr:spPr>
        <a:xfrm>
          <a:off x="1968500" y="11031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64</xdr:row>
      <xdr:rowOff>109401</xdr:rowOff>
    </xdr:from>
    <xdr:to>
      <xdr:col>15</xdr:col>
      <xdr:colOff>50800</xdr:colOff>
      <xdr:row>64</xdr:row>
      <xdr:rowOff>115933</xdr:rowOff>
    </xdr:to>
    <xdr:cxnSp macro="">
      <xdr:nvCxnSpPr>
        <xdr:cNvPr id="97" name="直線コネクタ 96">
          <a:extLst>
            <a:ext uri="{FF2B5EF4-FFF2-40B4-BE49-F238E27FC236}">
              <a16:creationId xmlns:a16="http://schemas.microsoft.com/office/drawing/2014/main" id="{6CCF70B0-9CD6-4EE7-B5BB-B9FB54335191}"/>
            </a:ext>
          </a:extLst>
        </xdr:cNvPr>
        <xdr:cNvCxnSpPr/>
      </xdr:nvCxnSpPr>
      <xdr:spPr>
        <a:xfrm>
          <a:off x="2019300" y="11082201"/>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64</xdr:row>
      <xdr:rowOff>52070</xdr:rowOff>
    </xdr:from>
    <xdr:to>
      <xdr:col>6</xdr:col>
      <xdr:colOff>38100</xdr:colOff>
      <xdr:row>64</xdr:row>
      <xdr:rowOff>153670</xdr:rowOff>
    </xdr:to>
    <xdr:sp macro="" textlink="">
      <xdr:nvSpPr>
        <xdr:cNvPr id="98" name="楕円 97">
          <a:extLst>
            <a:ext uri="{FF2B5EF4-FFF2-40B4-BE49-F238E27FC236}">
              <a16:creationId xmlns:a16="http://schemas.microsoft.com/office/drawing/2014/main" id="{C6A4AA81-B93E-4A4A-B5D2-A3DC915A60C9}"/>
            </a:ext>
          </a:extLst>
        </xdr:cNvPr>
        <xdr:cNvSpPr/>
      </xdr:nvSpPr>
      <xdr:spPr>
        <a:xfrm>
          <a:off x="1079500" y="11024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64</xdr:row>
      <xdr:rowOff>102870</xdr:rowOff>
    </xdr:from>
    <xdr:to>
      <xdr:col>10</xdr:col>
      <xdr:colOff>114300</xdr:colOff>
      <xdr:row>64</xdr:row>
      <xdr:rowOff>109401</xdr:rowOff>
    </xdr:to>
    <xdr:cxnSp macro="">
      <xdr:nvCxnSpPr>
        <xdr:cNvPr id="99" name="直線コネクタ 98">
          <a:extLst>
            <a:ext uri="{FF2B5EF4-FFF2-40B4-BE49-F238E27FC236}">
              <a16:creationId xmlns:a16="http://schemas.microsoft.com/office/drawing/2014/main" id="{C72BE942-8553-4FB0-986C-0DED361BFBC9}"/>
            </a:ext>
          </a:extLst>
        </xdr:cNvPr>
        <xdr:cNvCxnSpPr/>
      </xdr:nvCxnSpPr>
      <xdr:spPr>
        <a:xfrm>
          <a:off x="1130300" y="11075670"/>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39568</xdr:rowOff>
    </xdr:from>
    <xdr:ext cx="405111" cy="259045"/>
    <xdr:sp macro="" textlink="">
      <xdr:nvSpPr>
        <xdr:cNvPr id="100" name="n_1aveValue【体育館・プール】&#10;有形固定資産減価償却率">
          <a:extLst>
            <a:ext uri="{FF2B5EF4-FFF2-40B4-BE49-F238E27FC236}">
              <a16:creationId xmlns:a16="http://schemas.microsoft.com/office/drawing/2014/main" id="{AADE110A-4795-4497-9825-31B45EE103C8}"/>
            </a:ext>
          </a:extLst>
        </xdr:cNvPr>
        <xdr:cNvSpPr txBox="1"/>
      </xdr:nvSpPr>
      <xdr:spPr>
        <a:xfrm>
          <a:off x="3582044" y="103265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155501</xdr:rowOff>
    </xdr:from>
    <xdr:ext cx="405111" cy="259045"/>
    <xdr:sp macro="" textlink="">
      <xdr:nvSpPr>
        <xdr:cNvPr id="101" name="n_2aveValue【体育館・プール】&#10;有形固定資産減価償却率">
          <a:extLst>
            <a:ext uri="{FF2B5EF4-FFF2-40B4-BE49-F238E27FC236}">
              <a16:creationId xmlns:a16="http://schemas.microsoft.com/office/drawing/2014/main" id="{B2C608B4-FAA9-4A65-8CE8-1617B426F907}"/>
            </a:ext>
          </a:extLst>
        </xdr:cNvPr>
        <xdr:cNvSpPr txBox="1"/>
      </xdr:nvSpPr>
      <xdr:spPr>
        <a:xfrm>
          <a:off x="2705744" y="10271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152236</xdr:rowOff>
    </xdr:from>
    <xdr:ext cx="405111" cy="259045"/>
    <xdr:sp macro="" textlink="">
      <xdr:nvSpPr>
        <xdr:cNvPr id="102" name="n_3aveValue【体育館・プール】&#10;有形固定資産減価償却率">
          <a:extLst>
            <a:ext uri="{FF2B5EF4-FFF2-40B4-BE49-F238E27FC236}">
              <a16:creationId xmlns:a16="http://schemas.microsoft.com/office/drawing/2014/main" id="{6F862E7C-AA03-4A01-AED2-572DB1C859EB}"/>
            </a:ext>
          </a:extLst>
        </xdr:cNvPr>
        <xdr:cNvSpPr txBox="1"/>
      </xdr:nvSpPr>
      <xdr:spPr>
        <a:xfrm>
          <a:off x="1816744" y="10267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137540</xdr:rowOff>
    </xdr:from>
    <xdr:ext cx="405111" cy="259045"/>
    <xdr:sp macro="" textlink="">
      <xdr:nvSpPr>
        <xdr:cNvPr id="103" name="n_4aveValue【体育館・プール】&#10;有形固定資産減価償却率">
          <a:extLst>
            <a:ext uri="{FF2B5EF4-FFF2-40B4-BE49-F238E27FC236}">
              <a16:creationId xmlns:a16="http://schemas.microsoft.com/office/drawing/2014/main" id="{29F417D4-2548-44F1-8923-E619406F9A5E}"/>
            </a:ext>
          </a:extLst>
        </xdr:cNvPr>
        <xdr:cNvSpPr txBox="1"/>
      </xdr:nvSpPr>
      <xdr:spPr>
        <a:xfrm>
          <a:off x="927744" y="10253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164392</xdr:rowOff>
    </xdr:from>
    <xdr:ext cx="405111" cy="259045"/>
    <xdr:sp macro="" textlink="">
      <xdr:nvSpPr>
        <xdr:cNvPr id="104" name="n_1mainValue【体育館・プール】&#10;有形固定資産減価償却率">
          <a:extLst>
            <a:ext uri="{FF2B5EF4-FFF2-40B4-BE49-F238E27FC236}">
              <a16:creationId xmlns:a16="http://schemas.microsoft.com/office/drawing/2014/main" id="{A8DEA9E5-FF2F-4C61-84F9-237FBC6D8F79}"/>
            </a:ext>
          </a:extLst>
        </xdr:cNvPr>
        <xdr:cNvSpPr txBox="1"/>
      </xdr:nvSpPr>
      <xdr:spPr>
        <a:xfrm>
          <a:off x="3582044" y="11137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157860</xdr:rowOff>
    </xdr:from>
    <xdr:ext cx="405111" cy="259045"/>
    <xdr:sp macro="" textlink="">
      <xdr:nvSpPr>
        <xdr:cNvPr id="105" name="n_2mainValue【体育館・プール】&#10;有形固定資産減価償却率">
          <a:extLst>
            <a:ext uri="{FF2B5EF4-FFF2-40B4-BE49-F238E27FC236}">
              <a16:creationId xmlns:a16="http://schemas.microsoft.com/office/drawing/2014/main" id="{91333F5C-3267-49F4-A551-C06CC9CBD9F4}"/>
            </a:ext>
          </a:extLst>
        </xdr:cNvPr>
        <xdr:cNvSpPr txBox="1"/>
      </xdr:nvSpPr>
      <xdr:spPr>
        <a:xfrm>
          <a:off x="2705744" y="111306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151328</xdr:rowOff>
    </xdr:from>
    <xdr:ext cx="405111" cy="259045"/>
    <xdr:sp macro="" textlink="">
      <xdr:nvSpPr>
        <xdr:cNvPr id="106" name="n_3mainValue【体育館・プール】&#10;有形固定資産減価償却率">
          <a:extLst>
            <a:ext uri="{FF2B5EF4-FFF2-40B4-BE49-F238E27FC236}">
              <a16:creationId xmlns:a16="http://schemas.microsoft.com/office/drawing/2014/main" id="{08753A8E-7ADC-49C0-94E5-5F6096DA87E1}"/>
            </a:ext>
          </a:extLst>
        </xdr:cNvPr>
        <xdr:cNvSpPr txBox="1"/>
      </xdr:nvSpPr>
      <xdr:spPr>
        <a:xfrm>
          <a:off x="1816744" y="111241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144797</xdr:rowOff>
    </xdr:from>
    <xdr:ext cx="405111" cy="259045"/>
    <xdr:sp macro="" textlink="">
      <xdr:nvSpPr>
        <xdr:cNvPr id="107" name="n_4mainValue【体育館・プール】&#10;有形固定資産減価償却率">
          <a:extLst>
            <a:ext uri="{FF2B5EF4-FFF2-40B4-BE49-F238E27FC236}">
              <a16:creationId xmlns:a16="http://schemas.microsoft.com/office/drawing/2014/main" id="{0E77358B-6035-4C1C-8DEB-E6B231B77968}"/>
            </a:ext>
          </a:extLst>
        </xdr:cNvPr>
        <xdr:cNvSpPr txBox="1"/>
      </xdr:nvSpPr>
      <xdr:spPr>
        <a:xfrm>
          <a:off x="927744" y="11117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79E6B824-DEB5-478D-A371-C08DDFE46D7C}"/>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ADAEDD90-E1A9-4654-B254-80C40FAA261F}"/>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56C92A6E-9B96-4BB4-92CC-23DFF0700954}"/>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A64F99F6-4EF2-42BE-B1EE-4C84354D9EEE}"/>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DC13629B-0DFE-464E-83AE-81E32B10DD04}"/>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F616596D-897A-49A9-9317-7D37AB5C287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E70381FB-AF60-435F-9C90-7AF38354AFC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07238228-6C96-4D79-B183-9C39682CB94A}"/>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FFB7C65D-C5D1-4DC9-89A1-480EC67D8F22}"/>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CF1CFB8C-915B-4F01-9C04-1E0AB694839F}"/>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18" name="直線コネクタ 117">
          <a:extLst>
            <a:ext uri="{FF2B5EF4-FFF2-40B4-BE49-F238E27FC236}">
              <a16:creationId xmlns:a16="http://schemas.microsoft.com/office/drawing/2014/main" id="{5EEA7A0B-EAD1-4E79-B4B6-75E1A553421F}"/>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19" name="テキスト ボックス 118">
          <a:extLst>
            <a:ext uri="{FF2B5EF4-FFF2-40B4-BE49-F238E27FC236}">
              <a16:creationId xmlns:a16="http://schemas.microsoft.com/office/drawing/2014/main" id="{CB364A57-0525-46DD-AF56-2E116C1DC25F}"/>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20" name="直線コネクタ 119">
          <a:extLst>
            <a:ext uri="{FF2B5EF4-FFF2-40B4-BE49-F238E27FC236}">
              <a16:creationId xmlns:a16="http://schemas.microsoft.com/office/drawing/2014/main" id="{1CF76110-AEB5-4709-9D03-EF130FD9C56A}"/>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21" name="テキスト ボックス 120">
          <a:extLst>
            <a:ext uri="{FF2B5EF4-FFF2-40B4-BE49-F238E27FC236}">
              <a16:creationId xmlns:a16="http://schemas.microsoft.com/office/drawing/2014/main" id="{A6D2C17C-1DCF-4838-A38F-FB536F7D5786}"/>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22" name="直線コネクタ 121">
          <a:extLst>
            <a:ext uri="{FF2B5EF4-FFF2-40B4-BE49-F238E27FC236}">
              <a16:creationId xmlns:a16="http://schemas.microsoft.com/office/drawing/2014/main" id="{954B851C-1A2E-4705-9369-080E9A584A77}"/>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23" name="テキスト ボックス 122">
          <a:extLst>
            <a:ext uri="{FF2B5EF4-FFF2-40B4-BE49-F238E27FC236}">
              <a16:creationId xmlns:a16="http://schemas.microsoft.com/office/drawing/2014/main" id="{5097D43E-408B-4D59-8132-974CDFEFF4D7}"/>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24" name="直線コネクタ 123">
          <a:extLst>
            <a:ext uri="{FF2B5EF4-FFF2-40B4-BE49-F238E27FC236}">
              <a16:creationId xmlns:a16="http://schemas.microsoft.com/office/drawing/2014/main" id="{2E77A55B-595E-4909-AD34-17E21EBD45DF}"/>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25" name="テキスト ボックス 124">
          <a:extLst>
            <a:ext uri="{FF2B5EF4-FFF2-40B4-BE49-F238E27FC236}">
              <a16:creationId xmlns:a16="http://schemas.microsoft.com/office/drawing/2014/main" id="{34E29A92-D7EC-45B4-B309-9913FCBD4554}"/>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26" name="直線コネクタ 125">
          <a:extLst>
            <a:ext uri="{FF2B5EF4-FFF2-40B4-BE49-F238E27FC236}">
              <a16:creationId xmlns:a16="http://schemas.microsoft.com/office/drawing/2014/main" id="{085BF52E-5C17-4442-A1C8-8AB5D0FF0D2C}"/>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27" name="テキスト ボックス 126">
          <a:extLst>
            <a:ext uri="{FF2B5EF4-FFF2-40B4-BE49-F238E27FC236}">
              <a16:creationId xmlns:a16="http://schemas.microsoft.com/office/drawing/2014/main" id="{FA088E12-FC91-4D4E-B09F-915F8C843179}"/>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28" name="直線コネクタ 127">
          <a:extLst>
            <a:ext uri="{FF2B5EF4-FFF2-40B4-BE49-F238E27FC236}">
              <a16:creationId xmlns:a16="http://schemas.microsoft.com/office/drawing/2014/main" id="{17CC925F-744D-4FF8-8FDD-43497057B711}"/>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29" name="テキスト ボックス 128">
          <a:extLst>
            <a:ext uri="{FF2B5EF4-FFF2-40B4-BE49-F238E27FC236}">
              <a16:creationId xmlns:a16="http://schemas.microsoft.com/office/drawing/2014/main" id="{3FA9CF9B-AC25-4631-B3F9-4B61523A4213}"/>
            </a:ext>
          </a:extLst>
        </xdr:cNvPr>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30" name="直線コネクタ 129">
          <a:extLst>
            <a:ext uri="{FF2B5EF4-FFF2-40B4-BE49-F238E27FC236}">
              <a16:creationId xmlns:a16="http://schemas.microsoft.com/office/drawing/2014/main" id="{191D1E82-3E6B-47D7-B076-D1432184FCEF}"/>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31" name="テキスト ボックス 130">
          <a:extLst>
            <a:ext uri="{FF2B5EF4-FFF2-40B4-BE49-F238E27FC236}">
              <a16:creationId xmlns:a16="http://schemas.microsoft.com/office/drawing/2014/main" id="{14D77491-3E1F-4822-A77B-90679BCC4FA8}"/>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2" name="【体育館・プール】&#10;一人当たり面積グラフ枠">
          <a:extLst>
            <a:ext uri="{FF2B5EF4-FFF2-40B4-BE49-F238E27FC236}">
              <a16:creationId xmlns:a16="http://schemas.microsoft.com/office/drawing/2014/main" id="{08307176-9BFA-4917-8C16-8343684445A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61722</xdr:rowOff>
    </xdr:from>
    <xdr:to>
      <xdr:col>54</xdr:col>
      <xdr:colOff>189865</xdr:colOff>
      <xdr:row>64</xdr:row>
      <xdr:rowOff>117729</xdr:rowOff>
    </xdr:to>
    <xdr:cxnSp macro="">
      <xdr:nvCxnSpPr>
        <xdr:cNvPr id="133" name="直線コネクタ 132">
          <a:extLst>
            <a:ext uri="{FF2B5EF4-FFF2-40B4-BE49-F238E27FC236}">
              <a16:creationId xmlns:a16="http://schemas.microsoft.com/office/drawing/2014/main" id="{75565CD6-E96F-4490-B9AD-0A316CF8612A}"/>
            </a:ext>
          </a:extLst>
        </xdr:cNvPr>
        <xdr:cNvCxnSpPr/>
      </xdr:nvCxnSpPr>
      <xdr:spPr>
        <a:xfrm flipV="1">
          <a:off x="10476865" y="9491472"/>
          <a:ext cx="0" cy="15990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121556</xdr:rowOff>
    </xdr:from>
    <xdr:ext cx="469744" cy="259045"/>
    <xdr:sp macro="" textlink="">
      <xdr:nvSpPr>
        <xdr:cNvPr id="134" name="【体育館・プール】&#10;一人当たり面積最小値テキスト">
          <a:extLst>
            <a:ext uri="{FF2B5EF4-FFF2-40B4-BE49-F238E27FC236}">
              <a16:creationId xmlns:a16="http://schemas.microsoft.com/office/drawing/2014/main" id="{CBDC2B4D-2950-4C83-8F72-0B03E4BAB2B6}"/>
            </a:ext>
          </a:extLst>
        </xdr:cNvPr>
        <xdr:cNvSpPr txBox="1"/>
      </xdr:nvSpPr>
      <xdr:spPr>
        <a:xfrm>
          <a:off x="10515600" y="11094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117729</xdr:rowOff>
    </xdr:from>
    <xdr:to>
      <xdr:col>55</xdr:col>
      <xdr:colOff>88900</xdr:colOff>
      <xdr:row>64</xdr:row>
      <xdr:rowOff>117729</xdr:rowOff>
    </xdr:to>
    <xdr:cxnSp macro="">
      <xdr:nvCxnSpPr>
        <xdr:cNvPr id="135" name="直線コネクタ 134">
          <a:extLst>
            <a:ext uri="{FF2B5EF4-FFF2-40B4-BE49-F238E27FC236}">
              <a16:creationId xmlns:a16="http://schemas.microsoft.com/office/drawing/2014/main" id="{16FF7057-EF8B-41B2-98E3-11778CE1A32A}"/>
            </a:ext>
          </a:extLst>
        </xdr:cNvPr>
        <xdr:cNvCxnSpPr/>
      </xdr:nvCxnSpPr>
      <xdr:spPr>
        <a:xfrm>
          <a:off x="10388600" y="11090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8399</xdr:rowOff>
    </xdr:from>
    <xdr:ext cx="469744" cy="259045"/>
    <xdr:sp macro="" textlink="">
      <xdr:nvSpPr>
        <xdr:cNvPr id="136" name="【体育館・プール】&#10;一人当たり面積最大値テキスト">
          <a:extLst>
            <a:ext uri="{FF2B5EF4-FFF2-40B4-BE49-F238E27FC236}">
              <a16:creationId xmlns:a16="http://schemas.microsoft.com/office/drawing/2014/main" id="{848B92CA-E078-4D87-9768-8A3A6BA3EE87}"/>
            </a:ext>
          </a:extLst>
        </xdr:cNvPr>
        <xdr:cNvSpPr txBox="1"/>
      </xdr:nvSpPr>
      <xdr:spPr>
        <a:xfrm>
          <a:off x="10515600" y="9266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61722</xdr:rowOff>
    </xdr:from>
    <xdr:to>
      <xdr:col>55</xdr:col>
      <xdr:colOff>88900</xdr:colOff>
      <xdr:row>55</xdr:row>
      <xdr:rowOff>61722</xdr:rowOff>
    </xdr:to>
    <xdr:cxnSp macro="">
      <xdr:nvCxnSpPr>
        <xdr:cNvPr id="137" name="直線コネクタ 136">
          <a:extLst>
            <a:ext uri="{FF2B5EF4-FFF2-40B4-BE49-F238E27FC236}">
              <a16:creationId xmlns:a16="http://schemas.microsoft.com/office/drawing/2014/main" id="{BF9ADD77-A20C-4251-9413-BEA1B8C9A253}"/>
            </a:ext>
          </a:extLst>
        </xdr:cNvPr>
        <xdr:cNvCxnSpPr/>
      </xdr:nvCxnSpPr>
      <xdr:spPr>
        <a:xfrm>
          <a:off x="10388600" y="9491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107441</xdr:rowOff>
    </xdr:from>
    <xdr:ext cx="469744" cy="259045"/>
    <xdr:sp macro="" textlink="">
      <xdr:nvSpPr>
        <xdr:cNvPr id="138" name="【体育館・プール】&#10;一人当たり面積平均値テキスト">
          <a:extLst>
            <a:ext uri="{FF2B5EF4-FFF2-40B4-BE49-F238E27FC236}">
              <a16:creationId xmlns:a16="http://schemas.microsoft.com/office/drawing/2014/main" id="{74497B0B-ED53-4E55-8166-3369337DBEFA}"/>
            </a:ext>
          </a:extLst>
        </xdr:cNvPr>
        <xdr:cNvSpPr txBox="1"/>
      </xdr:nvSpPr>
      <xdr:spPr>
        <a:xfrm>
          <a:off x="10515600" y="107373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84564</xdr:rowOff>
    </xdr:from>
    <xdr:to>
      <xdr:col>55</xdr:col>
      <xdr:colOff>50800</xdr:colOff>
      <xdr:row>64</xdr:row>
      <xdr:rowOff>14714</xdr:rowOff>
    </xdr:to>
    <xdr:sp macro="" textlink="">
      <xdr:nvSpPr>
        <xdr:cNvPr id="139" name="フローチャート: 判断 138">
          <a:extLst>
            <a:ext uri="{FF2B5EF4-FFF2-40B4-BE49-F238E27FC236}">
              <a16:creationId xmlns:a16="http://schemas.microsoft.com/office/drawing/2014/main" id="{CD5077C2-B58D-4A89-A6FE-37235A08EA20}"/>
            </a:ext>
          </a:extLst>
        </xdr:cNvPr>
        <xdr:cNvSpPr/>
      </xdr:nvSpPr>
      <xdr:spPr>
        <a:xfrm>
          <a:off x="10426700" y="10885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80155</xdr:rowOff>
    </xdr:from>
    <xdr:to>
      <xdr:col>50</xdr:col>
      <xdr:colOff>165100</xdr:colOff>
      <xdr:row>64</xdr:row>
      <xdr:rowOff>10305</xdr:rowOff>
    </xdr:to>
    <xdr:sp macro="" textlink="">
      <xdr:nvSpPr>
        <xdr:cNvPr id="140" name="フローチャート: 判断 139">
          <a:extLst>
            <a:ext uri="{FF2B5EF4-FFF2-40B4-BE49-F238E27FC236}">
              <a16:creationId xmlns:a16="http://schemas.microsoft.com/office/drawing/2014/main" id="{800FEC98-C496-46B0-B084-0A8C736636F5}"/>
            </a:ext>
          </a:extLst>
        </xdr:cNvPr>
        <xdr:cNvSpPr/>
      </xdr:nvSpPr>
      <xdr:spPr>
        <a:xfrm>
          <a:off x="9588500" y="10881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79828</xdr:rowOff>
    </xdr:from>
    <xdr:to>
      <xdr:col>46</xdr:col>
      <xdr:colOff>38100</xdr:colOff>
      <xdr:row>64</xdr:row>
      <xdr:rowOff>9978</xdr:rowOff>
    </xdr:to>
    <xdr:sp macro="" textlink="">
      <xdr:nvSpPr>
        <xdr:cNvPr id="141" name="フローチャート: 判断 140">
          <a:extLst>
            <a:ext uri="{FF2B5EF4-FFF2-40B4-BE49-F238E27FC236}">
              <a16:creationId xmlns:a16="http://schemas.microsoft.com/office/drawing/2014/main" id="{CEAD40D0-520A-4E78-93BB-4006E89363C5}"/>
            </a:ext>
          </a:extLst>
        </xdr:cNvPr>
        <xdr:cNvSpPr/>
      </xdr:nvSpPr>
      <xdr:spPr>
        <a:xfrm>
          <a:off x="8699500" y="10881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75747</xdr:rowOff>
    </xdr:from>
    <xdr:to>
      <xdr:col>41</xdr:col>
      <xdr:colOff>101600</xdr:colOff>
      <xdr:row>64</xdr:row>
      <xdr:rowOff>5897</xdr:rowOff>
    </xdr:to>
    <xdr:sp macro="" textlink="">
      <xdr:nvSpPr>
        <xdr:cNvPr id="142" name="フローチャート: 判断 141">
          <a:extLst>
            <a:ext uri="{FF2B5EF4-FFF2-40B4-BE49-F238E27FC236}">
              <a16:creationId xmlns:a16="http://schemas.microsoft.com/office/drawing/2014/main" id="{915FD6CA-A2D6-43F7-83A3-074CE6F3D649}"/>
            </a:ext>
          </a:extLst>
        </xdr:cNvPr>
        <xdr:cNvSpPr/>
      </xdr:nvSpPr>
      <xdr:spPr>
        <a:xfrm>
          <a:off x="7810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104974</xdr:rowOff>
    </xdr:from>
    <xdr:to>
      <xdr:col>36</xdr:col>
      <xdr:colOff>165100</xdr:colOff>
      <xdr:row>64</xdr:row>
      <xdr:rowOff>35124</xdr:rowOff>
    </xdr:to>
    <xdr:sp macro="" textlink="">
      <xdr:nvSpPr>
        <xdr:cNvPr id="143" name="フローチャート: 判断 142">
          <a:extLst>
            <a:ext uri="{FF2B5EF4-FFF2-40B4-BE49-F238E27FC236}">
              <a16:creationId xmlns:a16="http://schemas.microsoft.com/office/drawing/2014/main" id="{335938D1-6B37-45F9-8606-8E32F81A70EB}"/>
            </a:ext>
          </a:extLst>
        </xdr:cNvPr>
        <xdr:cNvSpPr/>
      </xdr:nvSpPr>
      <xdr:spPr>
        <a:xfrm>
          <a:off x="6921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683FB76E-7E5B-4AA8-A1E7-FB9D0F7D2186}"/>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D68ABCA5-F528-40EE-84F5-761CA2687BAF}"/>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59986222-9D34-4DA8-812F-CADD6FA62472}"/>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7" name="テキスト ボックス 146">
          <a:extLst>
            <a:ext uri="{FF2B5EF4-FFF2-40B4-BE49-F238E27FC236}">
              <a16:creationId xmlns:a16="http://schemas.microsoft.com/office/drawing/2014/main" id="{DCBB6B93-040C-49AF-B80A-EFABE3AE834E}"/>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8" name="テキスト ボックス 147">
          <a:extLst>
            <a:ext uri="{FF2B5EF4-FFF2-40B4-BE49-F238E27FC236}">
              <a16:creationId xmlns:a16="http://schemas.microsoft.com/office/drawing/2014/main" id="{7EDEAE59-302F-4451-A59B-770938B524D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64</xdr:row>
      <xdr:rowOff>4880</xdr:rowOff>
    </xdr:from>
    <xdr:to>
      <xdr:col>55</xdr:col>
      <xdr:colOff>50800</xdr:colOff>
      <xdr:row>64</xdr:row>
      <xdr:rowOff>106480</xdr:rowOff>
    </xdr:to>
    <xdr:sp macro="" textlink="">
      <xdr:nvSpPr>
        <xdr:cNvPr id="149" name="楕円 148">
          <a:extLst>
            <a:ext uri="{FF2B5EF4-FFF2-40B4-BE49-F238E27FC236}">
              <a16:creationId xmlns:a16="http://schemas.microsoft.com/office/drawing/2014/main" id="{66636715-0162-4790-9279-4FF4B5D423F2}"/>
            </a:ext>
          </a:extLst>
        </xdr:cNvPr>
        <xdr:cNvSpPr/>
      </xdr:nvSpPr>
      <xdr:spPr>
        <a:xfrm>
          <a:off x="10426700" y="1097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91257</xdr:rowOff>
    </xdr:from>
    <xdr:ext cx="469744" cy="259045"/>
    <xdr:sp macro="" textlink="">
      <xdr:nvSpPr>
        <xdr:cNvPr id="150" name="【体育館・プール】&#10;一人当たり面積該当値テキスト">
          <a:extLst>
            <a:ext uri="{FF2B5EF4-FFF2-40B4-BE49-F238E27FC236}">
              <a16:creationId xmlns:a16="http://schemas.microsoft.com/office/drawing/2014/main" id="{FD516DDD-2CBF-4F6E-8E96-63145DBC32BB}"/>
            </a:ext>
          </a:extLst>
        </xdr:cNvPr>
        <xdr:cNvSpPr txBox="1"/>
      </xdr:nvSpPr>
      <xdr:spPr>
        <a:xfrm>
          <a:off x="10515600" y="10892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64</xdr:row>
      <xdr:rowOff>6186</xdr:rowOff>
    </xdr:from>
    <xdr:to>
      <xdr:col>50</xdr:col>
      <xdr:colOff>165100</xdr:colOff>
      <xdr:row>64</xdr:row>
      <xdr:rowOff>107786</xdr:rowOff>
    </xdr:to>
    <xdr:sp macro="" textlink="">
      <xdr:nvSpPr>
        <xdr:cNvPr id="151" name="楕円 150">
          <a:extLst>
            <a:ext uri="{FF2B5EF4-FFF2-40B4-BE49-F238E27FC236}">
              <a16:creationId xmlns:a16="http://schemas.microsoft.com/office/drawing/2014/main" id="{96FEF742-BCF9-4495-AC1D-3E858724F34C}"/>
            </a:ext>
          </a:extLst>
        </xdr:cNvPr>
        <xdr:cNvSpPr/>
      </xdr:nvSpPr>
      <xdr:spPr>
        <a:xfrm>
          <a:off x="9588500" y="10978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55680</xdr:rowOff>
    </xdr:from>
    <xdr:to>
      <xdr:col>55</xdr:col>
      <xdr:colOff>0</xdr:colOff>
      <xdr:row>64</xdr:row>
      <xdr:rowOff>56986</xdr:rowOff>
    </xdr:to>
    <xdr:cxnSp macro="">
      <xdr:nvCxnSpPr>
        <xdr:cNvPr id="152" name="直線コネクタ 151">
          <a:extLst>
            <a:ext uri="{FF2B5EF4-FFF2-40B4-BE49-F238E27FC236}">
              <a16:creationId xmlns:a16="http://schemas.microsoft.com/office/drawing/2014/main" id="{4EC062F8-6D9D-46C5-A324-C190E9363653}"/>
            </a:ext>
          </a:extLst>
        </xdr:cNvPr>
        <xdr:cNvCxnSpPr/>
      </xdr:nvCxnSpPr>
      <xdr:spPr>
        <a:xfrm flipV="1">
          <a:off x="9639300" y="11028480"/>
          <a:ext cx="838200" cy="1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64</xdr:row>
      <xdr:rowOff>7493</xdr:rowOff>
    </xdr:from>
    <xdr:to>
      <xdr:col>46</xdr:col>
      <xdr:colOff>38100</xdr:colOff>
      <xdr:row>64</xdr:row>
      <xdr:rowOff>109093</xdr:rowOff>
    </xdr:to>
    <xdr:sp macro="" textlink="">
      <xdr:nvSpPr>
        <xdr:cNvPr id="153" name="楕円 152">
          <a:extLst>
            <a:ext uri="{FF2B5EF4-FFF2-40B4-BE49-F238E27FC236}">
              <a16:creationId xmlns:a16="http://schemas.microsoft.com/office/drawing/2014/main" id="{EBCB6704-A71B-4E6F-BF18-594461CFFE14}"/>
            </a:ext>
          </a:extLst>
        </xdr:cNvPr>
        <xdr:cNvSpPr/>
      </xdr:nvSpPr>
      <xdr:spPr>
        <a:xfrm>
          <a:off x="8699500" y="10980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56986</xdr:rowOff>
    </xdr:from>
    <xdr:to>
      <xdr:col>50</xdr:col>
      <xdr:colOff>114300</xdr:colOff>
      <xdr:row>64</xdr:row>
      <xdr:rowOff>58293</xdr:rowOff>
    </xdr:to>
    <xdr:cxnSp macro="">
      <xdr:nvCxnSpPr>
        <xdr:cNvPr id="154" name="直線コネクタ 153">
          <a:extLst>
            <a:ext uri="{FF2B5EF4-FFF2-40B4-BE49-F238E27FC236}">
              <a16:creationId xmlns:a16="http://schemas.microsoft.com/office/drawing/2014/main" id="{CCB46AF8-F6DE-4E58-8567-707BBAB08575}"/>
            </a:ext>
          </a:extLst>
        </xdr:cNvPr>
        <xdr:cNvCxnSpPr/>
      </xdr:nvCxnSpPr>
      <xdr:spPr>
        <a:xfrm flipV="1">
          <a:off x="8750300" y="11029786"/>
          <a:ext cx="889000" cy="1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64</xdr:row>
      <xdr:rowOff>8472</xdr:rowOff>
    </xdr:from>
    <xdr:to>
      <xdr:col>41</xdr:col>
      <xdr:colOff>101600</xdr:colOff>
      <xdr:row>64</xdr:row>
      <xdr:rowOff>110072</xdr:rowOff>
    </xdr:to>
    <xdr:sp macro="" textlink="">
      <xdr:nvSpPr>
        <xdr:cNvPr id="155" name="楕円 154">
          <a:extLst>
            <a:ext uri="{FF2B5EF4-FFF2-40B4-BE49-F238E27FC236}">
              <a16:creationId xmlns:a16="http://schemas.microsoft.com/office/drawing/2014/main" id="{6B8B7BC2-359A-4127-A184-0431C5254D3A}"/>
            </a:ext>
          </a:extLst>
        </xdr:cNvPr>
        <xdr:cNvSpPr/>
      </xdr:nvSpPr>
      <xdr:spPr>
        <a:xfrm>
          <a:off x="7810500" y="1098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58293</xdr:rowOff>
    </xdr:from>
    <xdr:to>
      <xdr:col>45</xdr:col>
      <xdr:colOff>177800</xdr:colOff>
      <xdr:row>64</xdr:row>
      <xdr:rowOff>59272</xdr:rowOff>
    </xdr:to>
    <xdr:cxnSp macro="">
      <xdr:nvCxnSpPr>
        <xdr:cNvPr id="156" name="直線コネクタ 155">
          <a:extLst>
            <a:ext uri="{FF2B5EF4-FFF2-40B4-BE49-F238E27FC236}">
              <a16:creationId xmlns:a16="http://schemas.microsoft.com/office/drawing/2014/main" id="{0D05AD5B-848C-4B2D-BFE1-F7BB6508A513}"/>
            </a:ext>
          </a:extLst>
        </xdr:cNvPr>
        <xdr:cNvCxnSpPr/>
      </xdr:nvCxnSpPr>
      <xdr:spPr>
        <a:xfrm flipV="1">
          <a:off x="7861300" y="11031093"/>
          <a:ext cx="889000" cy="9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64</xdr:row>
      <xdr:rowOff>9289</xdr:rowOff>
    </xdr:from>
    <xdr:to>
      <xdr:col>36</xdr:col>
      <xdr:colOff>165100</xdr:colOff>
      <xdr:row>64</xdr:row>
      <xdr:rowOff>110889</xdr:rowOff>
    </xdr:to>
    <xdr:sp macro="" textlink="">
      <xdr:nvSpPr>
        <xdr:cNvPr id="157" name="楕円 156">
          <a:extLst>
            <a:ext uri="{FF2B5EF4-FFF2-40B4-BE49-F238E27FC236}">
              <a16:creationId xmlns:a16="http://schemas.microsoft.com/office/drawing/2014/main" id="{CF90219F-6430-4992-8CFC-A839A00E8EF9}"/>
            </a:ext>
          </a:extLst>
        </xdr:cNvPr>
        <xdr:cNvSpPr/>
      </xdr:nvSpPr>
      <xdr:spPr>
        <a:xfrm>
          <a:off x="6921500" y="10982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59272</xdr:rowOff>
    </xdr:from>
    <xdr:to>
      <xdr:col>41</xdr:col>
      <xdr:colOff>50800</xdr:colOff>
      <xdr:row>64</xdr:row>
      <xdr:rowOff>60089</xdr:rowOff>
    </xdr:to>
    <xdr:cxnSp macro="">
      <xdr:nvCxnSpPr>
        <xdr:cNvPr id="158" name="直線コネクタ 157">
          <a:extLst>
            <a:ext uri="{FF2B5EF4-FFF2-40B4-BE49-F238E27FC236}">
              <a16:creationId xmlns:a16="http://schemas.microsoft.com/office/drawing/2014/main" id="{C5654FA5-49E7-4AB5-9D2A-1866BF6EA9EA}"/>
            </a:ext>
          </a:extLst>
        </xdr:cNvPr>
        <xdr:cNvCxnSpPr/>
      </xdr:nvCxnSpPr>
      <xdr:spPr>
        <a:xfrm flipV="1">
          <a:off x="6972300" y="11032072"/>
          <a:ext cx="889000" cy="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26832</xdr:rowOff>
    </xdr:from>
    <xdr:ext cx="469744" cy="259045"/>
    <xdr:sp macro="" textlink="">
      <xdr:nvSpPr>
        <xdr:cNvPr id="159" name="n_1aveValue【体育館・プール】&#10;一人当たり面積">
          <a:extLst>
            <a:ext uri="{FF2B5EF4-FFF2-40B4-BE49-F238E27FC236}">
              <a16:creationId xmlns:a16="http://schemas.microsoft.com/office/drawing/2014/main" id="{2AB7C64A-5DEE-4323-9F8E-BCED4F126A9E}"/>
            </a:ext>
          </a:extLst>
        </xdr:cNvPr>
        <xdr:cNvSpPr txBox="1"/>
      </xdr:nvSpPr>
      <xdr:spPr>
        <a:xfrm>
          <a:off x="9391727" y="10656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26505</xdr:rowOff>
    </xdr:from>
    <xdr:ext cx="469744" cy="259045"/>
    <xdr:sp macro="" textlink="">
      <xdr:nvSpPr>
        <xdr:cNvPr id="160" name="n_2aveValue【体育館・プール】&#10;一人当たり面積">
          <a:extLst>
            <a:ext uri="{FF2B5EF4-FFF2-40B4-BE49-F238E27FC236}">
              <a16:creationId xmlns:a16="http://schemas.microsoft.com/office/drawing/2014/main" id="{88944623-7A52-45D0-A584-026073A13D60}"/>
            </a:ext>
          </a:extLst>
        </xdr:cNvPr>
        <xdr:cNvSpPr txBox="1"/>
      </xdr:nvSpPr>
      <xdr:spPr>
        <a:xfrm>
          <a:off x="8515427" y="10656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22424</xdr:rowOff>
    </xdr:from>
    <xdr:ext cx="469744" cy="259045"/>
    <xdr:sp macro="" textlink="">
      <xdr:nvSpPr>
        <xdr:cNvPr id="161" name="n_3aveValue【体育館・プール】&#10;一人当たり面積">
          <a:extLst>
            <a:ext uri="{FF2B5EF4-FFF2-40B4-BE49-F238E27FC236}">
              <a16:creationId xmlns:a16="http://schemas.microsoft.com/office/drawing/2014/main" id="{144202E7-1343-489C-AB74-2513A6706982}"/>
            </a:ext>
          </a:extLst>
        </xdr:cNvPr>
        <xdr:cNvSpPr txBox="1"/>
      </xdr:nvSpPr>
      <xdr:spPr>
        <a:xfrm>
          <a:off x="76264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51651</xdr:rowOff>
    </xdr:from>
    <xdr:ext cx="469744" cy="259045"/>
    <xdr:sp macro="" textlink="">
      <xdr:nvSpPr>
        <xdr:cNvPr id="162" name="n_4aveValue【体育館・プール】&#10;一人当たり面積">
          <a:extLst>
            <a:ext uri="{FF2B5EF4-FFF2-40B4-BE49-F238E27FC236}">
              <a16:creationId xmlns:a16="http://schemas.microsoft.com/office/drawing/2014/main" id="{445EB592-D499-426D-BA3B-3F21E1B6B3C7}"/>
            </a:ext>
          </a:extLst>
        </xdr:cNvPr>
        <xdr:cNvSpPr txBox="1"/>
      </xdr:nvSpPr>
      <xdr:spPr>
        <a:xfrm>
          <a:off x="6737427" y="10681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98913</xdr:rowOff>
    </xdr:from>
    <xdr:ext cx="469744" cy="259045"/>
    <xdr:sp macro="" textlink="">
      <xdr:nvSpPr>
        <xdr:cNvPr id="163" name="n_1mainValue【体育館・プール】&#10;一人当たり面積">
          <a:extLst>
            <a:ext uri="{FF2B5EF4-FFF2-40B4-BE49-F238E27FC236}">
              <a16:creationId xmlns:a16="http://schemas.microsoft.com/office/drawing/2014/main" id="{AE03CA09-F28C-4E83-85B5-7EF3F77E88CC}"/>
            </a:ext>
          </a:extLst>
        </xdr:cNvPr>
        <xdr:cNvSpPr txBox="1"/>
      </xdr:nvSpPr>
      <xdr:spPr>
        <a:xfrm>
          <a:off x="9391727" y="110717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100220</xdr:rowOff>
    </xdr:from>
    <xdr:ext cx="469744" cy="259045"/>
    <xdr:sp macro="" textlink="">
      <xdr:nvSpPr>
        <xdr:cNvPr id="164" name="n_2mainValue【体育館・プール】&#10;一人当たり面積">
          <a:extLst>
            <a:ext uri="{FF2B5EF4-FFF2-40B4-BE49-F238E27FC236}">
              <a16:creationId xmlns:a16="http://schemas.microsoft.com/office/drawing/2014/main" id="{50694C32-009E-4394-8A55-AE67D0D5B5A5}"/>
            </a:ext>
          </a:extLst>
        </xdr:cNvPr>
        <xdr:cNvSpPr txBox="1"/>
      </xdr:nvSpPr>
      <xdr:spPr>
        <a:xfrm>
          <a:off x="8515427" y="11073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101199</xdr:rowOff>
    </xdr:from>
    <xdr:ext cx="469744" cy="259045"/>
    <xdr:sp macro="" textlink="">
      <xdr:nvSpPr>
        <xdr:cNvPr id="165" name="n_3mainValue【体育館・プール】&#10;一人当たり面積">
          <a:extLst>
            <a:ext uri="{FF2B5EF4-FFF2-40B4-BE49-F238E27FC236}">
              <a16:creationId xmlns:a16="http://schemas.microsoft.com/office/drawing/2014/main" id="{6EC8ED4A-761E-45C7-AFA6-A96AC1E1274A}"/>
            </a:ext>
          </a:extLst>
        </xdr:cNvPr>
        <xdr:cNvSpPr txBox="1"/>
      </xdr:nvSpPr>
      <xdr:spPr>
        <a:xfrm>
          <a:off x="7626427" y="11073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102016</xdr:rowOff>
    </xdr:from>
    <xdr:ext cx="469744" cy="259045"/>
    <xdr:sp macro="" textlink="">
      <xdr:nvSpPr>
        <xdr:cNvPr id="166" name="n_4mainValue【体育館・プール】&#10;一人当たり面積">
          <a:extLst>
            <a:ext uri="{FF2B5EF4-FFF2-40B4-BE49-F238E27FC236}">
              <a16:creationId xmlns:a16="http://schemas.microsoft.com/office/drawing/2014/main" id="{07B8C3DA-AE27-445A-85AC-084A6A213704}"/>
            </a:ext>
          </a:extLst>
        </xdr:cNvPr>
        <xdr:cNvSpPr txBox="1"/>
      </xdr:nvSpPr>
      <xdr:spPr>
        <a:xfrm>
          <a:off x="6737427" y="11074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7" name="正方形/長方形 166">
          <a:extLst>
            <a:ext uri="{FF2B5EF4-FFF2-40B4-BE49-F238E27FC236}">
              <a16:creationId xmlns:a16="http://schemas.microsoft.com/office/drawing/2014/main" id="{A93F6123-8633-4559-8602-D56526D21F4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8" name="正方形/長方形 167">
          <a:extLst>
            <a:ext uri="{FF2B5EF4-FFF2-40B4-BE49-F238E27FC236}">
              <a16:creationId xmlns:a16="http://schemas.microsoft.com/office/drawing/2014/main" id="{0D5D826A-4295-44A9-B419-DC66B6690C7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9" name="正方形/長方形 168">
          <a:extLst>
            <a:ext uri="{FF2B5EF4-FFF2-40B4-BE49-F238E27FC236}">
              <a16:creationId xmlns:a16="http://schemas.microsoft.com/office/drawing/2014/main" id="{9C347D87-B315-4580-90B4-022F01BE4AB2}"/>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70" name="正方形/長方形 169">
          <a:extLst>
            <a:ext uri="{FF2B5EF4-FFF2-40B4-BE49-F238E27FC236}">
              <a16:creationId xmlns:a16="http://schemas.microsoft.com/office/drawing/2014/main" id="{07EEB790-65B5-47E8-A8DF-2AF2CCE3DFC8}"/>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71" name="正方形/長方形 170">
          <a:extLst>
            <a:ext uri="{FF2B5EF4-FFF2-40B4-BE49-F238E27FC236}">
              <a16:creationId xmlns:a16="http://schemas.microsoft.com/office/drawing/2014/main" id="{778B39F7-CE85-40F7-801C-8294987B7A7D}"/>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2" name="正方形/長方形 171">
          <a:extLst>
            <a:ext uri="{FF2B5EF4-FFF2-40B4-BE49-F238E27FC236}">
              <a16:creationId xmlns:a16="http://schemas.microsoft.com/office/drawing/2014/main" id="{2534F17F-7353-448E-B90E-A4C128F0AA9F}"/>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3" name="正方形/長方形 172">
          <a:extLst>
            <a:ext uri="{FF2B5EF4-FFF2-40B4-BE49-F238E27FC236}">
              <a16:creationId xmlns:a16="http://schemas.microsoft.com/office/drawing/2014/main" id="{A24CCD2C-B26A-4D93-8315-07D6BF97FE32}"/>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4" name="正方形/長方形 173">
          <a:extLst>
            <a:ext uri="{FF2B5EF4-FFF2-40B4-BE49-F238E27FC236}">
              <a16:creationId xmlns:a16="http://schemas.microsoft.com/office/drawing/2014/main" id="{FA30E7DE-59CF-44BD-BDE6-5092CB767E8C}"/>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5" name="テキスト ボックス 174">
          <a:extLst>
            <a:ext uri="{FF2B5EF4-FFF2-40B4-BE49-F238E27FC236}">
              <a16:creationId xmlns:a16="http://schemas.microsoft.com/office/drawing/2014/main" id="{3424791C-3A13-4C09-A1CF-FA9E0AD5BD8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6" name="直線コネクタ 175">
          <a:extLst>
            <a:ext uri="{FF2B5EF4-FFF2-40B4-BE49-F238E27FC236}">
              <a16:creationId xmlns:a16="http://schemas.microsoft.com/office/drawing/2014/main" id="{E03AA44F-D22D-44E3-9249-4852A192FD0C}"/>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7" name="テキスト ボックス 176">
          <a:extLst>
            <a:ext uri="{FF2B5EF4-FFF2-40B4-BE49-F238E27FC236}">
              <a16:creationId xmlns:a16="http://schemas.microsoft.com/office/drawing/2014/main" id="{5F7D29AE-94F3-4394-A0BC-69DBA7BA7F45}"/>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8" name="直線コネクタ 177">
          <a:extLst>
            <a:ext uri="{FF2B5EF4-FFF2-40B4-BE49-F238E27FC236}">
              <a16:creationId xmlns:a16="http://schemas.microsoft.com/office/drawing/2014/main" id="{69C50F1C-F281-4939-85F8-BA8D397ABFB7}"/>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9" name="テキスト ボックス 178">
          <a:extLst>
            <a:ext uri="{FF2B5EF4-FFF2-40B4-BE49-F238E27FC236}">
              <a16:creationId xmlns:a16="http://schemas.microsoft.com/office/drawing/2014/main" id="{A4BDA827-29E9-41C7-AD69-8348D1E04830}"/>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80" name="直線コネクタ 179">
          <a:extLst>
            <a:ext uri="{FF2B5EF4-FFF2-40B4-BE49-F238E27FC236}">
              <a16:creationId xmlns:a16="http://schemas.microsoft.com/office/drawing/2014/main" id="{F0A418B4-FE71-4377-80DA-DB08FE2DFB62}"/>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81" name="テキスト ボックス 180">
          <a:extLst>
            <a:ext uri="{FF2B5EF4-FFF2-40B4-BE49-F238E27FC236}">
              <a16:creationId xmlns:a16="http://schemas.microsoft.com/office/drawing/2014/main" id="{59DC53DB-B909-4DAB-9CEB-70DDEC0144C9}"/>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82" name="直線コネクタ 181">
          <a:extLst>
            <a:ext uri="{FF2B5EF4-FFF2-40B4-BE49-F238E27FC236}">
              <a16:creationId xmlns:a16="http://schemas.microsoft.com/office/drawing/2014/main" id="{F9AC08B3-B7A6-461E-9270-643A25CBE8E3}"/>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83" name="テキスト ボックス 182">
          <a:extLst>
            <a:ext uri="{FF2B5EF4-FFF2-40B4-BE49-F238E27FC236}">
              <a16:creationId xmlns:a16="http://schemas.microsoft.com/office/drawing/2014/main" id="{D23C4313-0206-4C1B-9AA1-ED2C8E1EFB2E}"/>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4" name="直線コネクタ 183">
          <a:extLst>
            <a:ext uri="{FF2B5EF4-FFF2-40B4-BE49-F238E27FC236}">
              <a16:creationId xmlns:a16="http://schemas.microsoft.com/office/drawing/2014/main" id="{FA25D47A-5388-4494-AF2D-C8F6763CC2CB}"/>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5" name="テキスト ボックス 184">
          <a:extLst>
            <a:ext uri="{FF2B5EF4-FFF2-40B4-BE49-F238E27FC236}">
              <a16:creationId xmlns:a16="http://schemas.microsoft.com/office/drawing/2014/main" id="{A3E8ACEC-549D-4745-BAB1-3328977B5421}"/>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6" name="直線コネクタ 185">
          <a:extLst>
            <a:ext uri="{FF2B5EF4-FFF2-40B4-BE49-F238E27FC236}">
              <a16:creationId xmlns:a16="http://schemas.microsoft.com/office/drawing/2014/main" id="{8C675DD9-CB07-4452-8107-6C1E40781025}"/>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7" name="テキスト ボックス 186">
          <a:extLst>
            <a:ext uri="{FF2B5EF4-FFF2-40B4-BE49-F238E27FC236}">
              <a16:creationId xmlns:a16="http://schemas.microsoft.com/office/drawing/2014/main" id="{13135F9C-6D6A-4727-9365-6BC2FF1E49E9}"/>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8" name="直線コネクタ 187">
          <a:extLst>
            <a:ext uri="{FF2B5EF4-FFF2-40B4-BE49-F238E27FC236}">
              <a16:creationId xmlns:a16="http://schemas.microsoft.com/office/drawing/2014/main" id="{63AC9F1D-B8AB-4885-BEBB-81BE571D514F}"/>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9" name="テキスト ボックス 188">
          <a:extLst>
            <a:ext uri="{FF2B5EF4-FFF2-40B4-BE49-F238E27FC236}">
              <a16:creationId xmlns:a16="http://schemas.microsoft.com/office/drawing/2014/main" id="{C35F5C69-2BBA-4F51-AA69-1434316373A4}"/>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90" name="【福祉施設】&#10;有形固定資産減価償却率グラフ枠">
          <a:extLst>
            <a:ext uri="{FF2B5EF4-FFF2-40B4-BE49-F238E27FC236}">
              <a16:creationId xmlns:a16="http://schemas.microsoft.com/office/drawing/2014/main" id="{9972FAC3-46E3-4072-BBF3-64CFBEF9A664}"/>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127636</xdr:rowOff>
    </xdr:from>
    <xdr:to>
      <xdr:col>24</xdr:col>
      <xdr:colOff>62865</xdr:colOff>
      <xdr:row>86</xdr:row>
      <xdr:rowOff>114300</xdr:rowOff>
    </xdr:to>
    <xdr:cxnSp macro="">
      <xdr:nvCxnSpPr>
        <xdr:cNvPr id="191" name="直線コネクタ 190">
          <a:extLst>
            <a:ext uri="{FF2B5EF4-FFF2-40B4-BE49-F238E27FC236}">
              <a16:creationId xmlns:a16="http://schemas.microsoft.com/office/drawing/2014/main" id="{EAD87334-57C9-4F8A-A3CE-52731ECCD219}"/>
            </a:ext>
          </a:extLst>
        </xdr:cNvPr>
        <xdr:cNvCxnSpPr/>
      </xdr:nvCxnSpPr>
      <xdr:spPr>
        <a:xfrm flipV="1">
          <a:off x="4634865" y="13329286"/>
          <a:ext cx="0" cy="15297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92" name="【福祉施設】&#10;有形固定資産減価償却率最小値テキスト">
          <a:extLst>
            <a:ext uri="{FF2B5EF4-FFF2-40B4-BE49-F238E27FC236}">
              <a16:creationId xmlns:a16="http://schemas.microsoft.com/office/drawing/2014/main" id="{D800BE59-C6F1-4C30-97FE-772A458A2734}"/>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93" name="直線コネクタ 192">
          <a:extLst>
            <a:ext uri="{FF2B5EF4-FFF2-40B4-BE49-F238E27FC236}">
              <a16:creationId xmlns:a16="http://schemas.microsoft.com/office/drawing/2014/main" id="{568CFCBF-DD5D-4C47-BA48-0F1F71531BAD}"/>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74313</xdr:rowOff>
    </xdr:from>
    <xdr:ext cx="405111" cy="259045"/>
    <xdr:sp macro="" textlink="">
      <xdr:nvSpPr>
        <xdr:cNvPr id="194" name="【福祉施設】&#10;有形固定資産減価償却率最大値テキスト">
          <a:extLst>
            <a:ext uri="{FF2B5EF4-FFF2-40B4-BE49-F238E27FC236}">
              <a16:creationId xmlns:a16="http://schemas.microsoft.com/office/drawing/2014/main" id="{EF07C093-73EE-4733-9C3B-16B654ACBF4A}"/>
            </a:ext>
          </a:extLst>
        </xdr:cNvPr>
        <xdr:cNvSpPr txBox="1"/>
      </xdr:nvSpPr>
      <xdr:spPr>
        <a:xfrm>
          <a:off x="4673600" y="13104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127636</xdr:rowOff>
    </xdr:from>
    <xdr:to>
      <xdr:col>24</xdr:col>
      <xdr:colOff>152400</xdr:colOff>
      <xdr:row>77</xdr:row>
      <xdr:rowOff>127636</xdr:rowOff>
    </xdr:to>
    <xdr:cxnSp macro="">
      <xdr:nvCxnSpPr>
        <xdr:cNvPr id="195" name="直線コネクタ 194">
          <a:extLst>
            <a:ext uri="{FF2B5EF4-FFF2-40B4-BE49-F238E27FC236}">
              <a16:creationId xmlns:a16="http://schemas.microsoft.com/office/drawing/2014/main" id="{C13CE216-9437-423C-A1F2-F44C495B607F}"/>
            </a:ext>
          </a:extLst>
        </xdr:cNvPr>
        <xdr:cNvCxnSpPr/>
      </xdr:nvCxnSpPr>
      <xdr:spPr>
        <a:xfrm>
          <a:off x="4546600" y="13329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21607</xdr:rowOff>
    </xdr:from>
    <xdr:ext cx="405111" cy="259045"/>
    <xdr:sp macro="" textlink="">
      <xdr:nvSpPr>
        <xdr:cNvPr id="196" name="【福祉施設】&#10;有形固定資産減価償却率平均値テキスト">
          <a:extLst>
            <a:ext uri="{FF2B5EF4-FFF2-40B4-BE49-F238E27FC236}">
              <a16:creationId xmlns:a16="http://schemas.microsoft.com/office/drawing/2014/main" id="{F9DCA6B5-9C8C-4261-8186-84A815C7E680}"/>
            </a:ext>
          </a:extLst>
        </xdr:cNvPr>
        <xdr:cNvSpPr txBox="1"/>
      </xdr:nvSpPr>
      <xdr:spPr>
        <a:xfrm>
          <a:off x="4673600" y="13737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170180</xdr:rowOff>
    </xdr:from>
    <xdr:to>
      <xdr:col>24</xdr:col>
      <xdr:colOff>114300</xdr:colOff>
      <xdr:row>81</xdr:row>
      <xdr:rowOff>100330</xdr:rowOff>
    </xdr:to>
    <xdr:sp macro="" textlink="">
      <xdr:nvSpPr>
        <xdr:cNvPr id="197" name="フローチャート: 判断 196">
          <a:extLst>
            <a:ext uri="{FF2B5EF4-FFF2-40B4-BE49-F238E27FC236}">
              <a16:creationId xmlns:a16="http://schemas.microsoft.com/office/drawing/2014/main" id="{4FE23998-DEC5-43B9-80CE-630D2FBC743E}"/>
            </a:ext>
          </a:extLst>
        </xdr:cNvPr>
        <xdr:cNvSpPr/>
      </xdr:nvSpPr>
      <xdr:spPr>
        <a:xfrm>
          <a:off x="4584700" y="1388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132080</xdr:rowOff>
    </xdr:from>
    <xdr:to>
      <xdr:col>20</xdr:col>
      <xdr:colOff>38100</xdr:colOff>
      <xdr:row>81</xdr:row>
      <xdr:rowOff>62230</xdr:rowOff>
    </xdr:to>
    <xdr:sp macro="" textlink="">
      <xdr:nvSpPr>
        <xdr:cNvPr id="198" name="フローチャート: 判断 197">
          <a:extLst>
            <a:ext uri="{FF2B5EF4-FFF2-40B4-BE49-F238E27FC236}">
              <a16:creationId xmlns:a16="http://schemas.microsoft.com/office/drawing/2014/main" id="{7BD33AB4-A6FA-4B76-BFBE-95E64715049A}"/>
            </a:ext>
          </a:extLst>
        </xdr:cNvPr>
        <xdr:cNvSpPr/>
      </xdr:nvSpPr>
      <xdr:spPr>
        <a:xfrm>
          <a:off x="3746500" y="13848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74930</xdr:rowOff>
    </xdr:from>
    <xdr:to>
      <xdr:col>15</xdr:col>
      <xdr:colOff>101600</xdr:colOff>
      <xdr:row>81</xdr:row>
      <xdr:rowOff>5080</xdr:rowOff>
    </xdr:to>
    <xdr:sp macro="" textlink="">
      <xdr:nvSpPr>
        <xdr:cNvPr id="199" name="フローチャート: 判断 198">
          <a:extLst>
            <a:ext uri="{FF2B5EF4-FFF2-40B4-BE49-F238E27FC236}">
              <a16:creationId xmlns:a16="http://schemas.microsoft.com/office/drawing/2014/main" id="{C17784CF-7D3F-43B7-8D6F-983A5ADD154B}"/>
            </a:ext>
          </a:extLst>
        </xdr:cNvPr>
        <xdr:cNvSpPr/>
      </xdr:nvSpPr>
      <xdr:spPr>
        <a:xfrm>
          <a:off x="2857500" y="1379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50164</xdr:rowOff>
    </xdr:from>
    <xdr:to>
      <xdr:col>10</xdr:col>
      <xdr:colOff>165100</xdr:colOff>
      <xdr:row>80</xdr:row>
      <xdr:rowOff>151764</xdr:rowOff>
    </xdr:to>
    <xdr:sp macro="" textlink="">
      <xdr:nvSpPr>
        <xdr:cNvPr id="200" name="フローチャート: 判断 199">
          <a:extLst>
            <a:ext uri="{FF2B5EF4-FFF2-40B4-BE49-F238E27FC236}">
              <a16:creationId xmlns:a16="http://schemas.microsoft.com/office/drawing/2014/main" id="{FD0700E0-D29A-485E-B404-CEA70133643E}"/>
            </a:ext>
          </a:extLst>
        </xdr:cNvPr>
        <xdr:cNvSpPr/>
      </xdr:nvSpPr>
      <xdr:spPr>
        <a:xfrm>
          <a:off x="1968500" y="1376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76836</xdr:rowOff>
    </xdr:from>
    <xdr:to>
      <xdr:col>6</xdr:col>
      <xdr:colOff>38100</xdr:colOff>
      <xdr:row>81</xdr:row>
      <xdr:rowOff>6986</xdr:rowOff>
    </xdr:to>
    <xdr:sp macro="" textlink="">
      <xdr:nvSpPr>
        <xdr:cNvPr id="201" name="フローチャート: 判断 200">
          <a:extLst>
            <a:ext uri="{FF2B5EF4-FFF2-40B4-BE49-F238E27FC236}">
              <a16:creationId xmlns:a16="http://schemas.microsoft.com/office/drawing/2014/main" id="{9605224C-917B-47D8-9651-DEC9E6F8AD4E}"/>
            </a:ext>
          </a:extLst>
        </xdr:cNvPr>
        <xdr:cNvSpPr/>
      </xdr:nvSpPr>
      <xdr:spPr>
        <a:xfrm>
          <a:off x="1079500" y="13792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78CB64A4-9622-45EF-B661-058D8532F45D}"/>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122C299C-B86C-49AE-99AA-C1FBAD41F7A3}"/>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05F004B6-55C2-44BD-8D5C-978396D239FE}"/>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5" name="テキスト ボックス 204">
          <a:extLst>
            <a:ext uri="{FF2B5EF4-FFF2-40B4-BE49-F238E27FC236}">
              <a16:creationId xmlns:a16="http://schemas.microsoft.com/office/drawing/2014/main" id="{0E37410B-4357-4B03-8EA5-EE667F9481C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6" name="テキスト ボックス 205">
          <a:extLst>
            <a:ext uri="{FF2B5EF4-FFF2-40B4-BE49-F238E27FC236}">
              <a16:creationId xmlns:a16="http://schemas.microsoft.com/office/drawing/2014/main" id="{39E5435B-3F6D-49AB-86B7-C9AB1A652C11}"/>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135889</xdr:rowOff>
    </xdr:from>
    <xdr:to>
      <xdr:col>24</xdr:col>
      <xdr:colOff>114300</xdr:colOff>
      <xdr:row>82</xdr:row>
      <xdr:rowOff>66039</xdr:rowOff>
    </xdr:to>
    <xdr:sp macro="" textlink="">
      <xdr:nvSpPr>
        <xdr:cNvPr id="207" name="楕円 206">
          <a:extLst>
            <a:ext uri="{FF2B5EF4-FFF2-40B4-BE49-F238E27FC236}">
              <a16:creationId xmlns:a16="http://schemas.microsoft.com/office/drawing/2014/main" id="{231FCFCB-2793-4C85-B186-F88C95AEA2EF}"/>
            </a:ext>
          </a:extLst>
        </xdr:cNvPr>
        <xdr:cNvSpPr/>
      </xdr:nvSpPr>
      <xdr:spPr>
        <a:xfrm>
          <a:off x="4584700" y="1402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114316</xdr:rowOff>
    </xdr:from>
    <xdr:ext cx="405111" cy="259045"/>
    <xdr:sp macro="" textlink="">
      <xdr:nvSpPr>
        <xdr:cNvPr id="208" name="【福祉施設】&#10;有形固定資産減価償却率該当値テキスト">
          <a:extLst>
            <a:ext uri="{FF2B5EF4-FFF2-40B4-BE49-F238E27FC236}">
              <a16:creationId xmlns:a16="http://schemas.microsoft.com/office/drawing/2014/main" id="{C0600D49-FFAE-433B-A8EA-269739922A1A}"/>
            </a:ext>
          </a:extLst>
        </xdr:cNvPr>
        <xdr:cNvSpPr txBox="1"/>
      </xdr:nvSpPr>
      <xdr:spPr>
        <a:xfrm>
          <a:off x="4673600" y="14001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95886</xdr:rowOff>
    </xdr:from>
    <xdr:to>
      <xdr:col>20</xdr:col>
      <xdr:colOff>38100</xdr:colOff>
      <xdr:row>82</xdr:row>
      <xdr:rowOff>26036</xdr:rowOff>
    </xdr:to>
    <xdr:sp macro="" textlink="">
      <xdr:nvSpPr>
        <xdr:cNvPr id="209" name="楕円 208">
          <a:extLst>
            <a:ext uri="{FF2B5EF4-FFF2-40B4-BE49-F238E27FC236}">
              <a16:creationId xmlns:a16="http://schemas.microsoft.com/office/drawing/2014/main" id="{016FBE4F-8FB9-4512-85FE-D9BAABCF0473}"/>
            </a:ext>
          </a:extLst>
        </xdr:cNvPr>
        <xdr:cNvSpPr/>
      </xdr:nvSpPr>
      <xdr:spPr>
        <a:xfrm>
          <a:off x="3746500" y="13983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146686</xdr:rowOff>
    </xdr:from>
    <xdr:to>
      <xdr:col>24</xdr:col>
      <xdr:colOff>63500</xdr:colOff>
      <xdr:row>82</xdr:row>
      <xdr:rowOff>15239</xdr:rowOff>
    </xdr:to>
    <xdr:cxnSp macro="">
      <xdr:nvCxnSpPr>
        <xdr:cNvPr id="210" name="直線コネクタ 209">
          <a:extLst>
            <a:ext uri="{FF2B5EF4-FFF2-40B4-BE49-F238E27FC236}">
              <a16:creationId xmlns:a16="http://schemas.microsoft.com/office/drawing/2014/main" id="{8190D3B2-829C-4149-B04A-6C9B6F284C0D}"/>
            </a:ext>
          </a:extLst>
        </xdr:cNvPr>
        <xdr:cNvCxnSpPr/>
      </xdr:nvCxnSpPr>
      <xdr:spPr>
        <a:xfrm>
          <a:off x="3797300" y="14034136"/>
          <a:ext cx="838200" cy="40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73025</xdr:rowOff>
    </xdr:from>
    <xdr:to>
      <xdr:col>15</xdr:col>
      <xdr:colOff>101600</xdr:colOff>
      <xdr:row>82</xdr:row>
      <xdr:rowOff>3175</xdr:rowOff>
    </xdr:to>
    <xdr:sp macro="" textlink="">
      <xdr:nvSpPr>
        <xdr:cNvPr id="211" name="楕円 210">
          <a:extLst>
            <a:ext uri="{FF2B5EF4-FFF2-40B4-BE49-F238E27FC236}">
              <a16:creationId xmlns:a16="http://schemas.microsoft.com/office/drawing/2014/main" id="{68CCF2C4-BB05-46AF-A115-DF4B3193B6E4}"/>
            </a:ext>
          </a:extLst>
        </xdr:cNvPr>
        <xdr:cNvSpPr/>
      </xdr:nvSpPr>
      <xdr:spPr>
        <a:xfrm>
          <a:off x="2857500" y="13960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123825</xdr:rowOff>
    </xdr:from>
    <xdr:to>
      <xdr:col>19</xdr:col>
      <xdr:colOff>177800</xdr:colOff>
      <xdr:row>81</xdr:row>
      <xdr:rowOff>146686</xdr:rowOff>
    </xdr:to>
    <xdr:cxnSp macro="">
      <xdr:nvCxnSpPr>
        <xdr:cNvPr id="212" name="直線コネクタ 211">
          <a:extLst>
            <a:ext uri="{FF2B5EF4-FFF2-40B4-BE49-F238E27FC236}">
              <a16:creationId xmlns:a16="http://schemas.microsoft.com/office/drawing/2014/main" id="{0984109B-F975-48D7-83EB-8BBCF2E190A3}"/>
            </a:ext>
          </a:extLst>
        </xdr:cNvPr>
        <xdr:cNvCxnSpPr/>
      </xdr:nvCxnSpPr>
      <xdr:spPr>
        <a:xfrm>
          <a:off x="2908300" y="14011275"/>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33020</xdr:rowOff>
    </xdr:from>
    <xdr:to>
      <xdr:col>10</xdr:col>
      <xdr:colOff>165100</xdr:colOff>
      <xdr:row>81</xdr:row>
      <xdr:rowOff>134620</xdr:rowOff>
    </xdr:to>
    <xdr:sp macro="" textlink="">
      <xdr:nvSpPr>
        <xdr:cNvPr id="213" name="楕円 212">
          <a:extLst>
            <a:ext uri="{FF2B5EF4-FFF2-40B4-BE49-F238E27FC236}">
              <a16:creationId xmlns:a16="http://schemas.microsoft.com/office/drawing/2014/main" id="{B55B0E05-9369-4A8C-9F1B-B1A317FD2C96}"/>
            </a:ext>
          </a:extLst>
        </xdr:cNvPr>
        <xdr:cNvSpPr/>
      </xdr:nvSpPr>
      <xdr:spPr>
        <a:xfrm>
          <a:off x="1968500" y="1392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83820</xdr:rowOff>
    </xdr:from>
    <xdr:to>
      <xdr:col>15</xdr:col>
      <xdr:colOff>50800</xdr:colOff>
      <xdr:row>81</xdr:row>
      <xdr:rowOff>123825</xdr:rowOff>
    </xdr:to>
    <xdr:cxnSp macro="">
      <xdr:nvCxnSpPr>
        <xdr:cNvPr id="214" name="直線コネクタ 213">
          <a:extLst>
            <a:ext uri="{FF2B5EF4-FFF2-40B4-BE49-F238E27FC236}">
              <a16:creationId xmlns:a16="http://schemas.microsoft.com/office/drawing/2014/main" id="{5E963272-3A16-41E0-A840-7ED8C3114DE4}"/>
            </a:ext>
          </a:extLst>
        </xdr:cNvPr>
        <xdr:cNvCxnSpPr/>
      </xdr:nvCxnSpPr>
      <xdr:spPr>
        <a:xfrm>
          <a:off x="2019300" y="1397127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164464</xdr:rowOff>
    </xdr:from>
    <xdr:to>
      <xdr:col>6</xdr:col>
      <xdr:colOff>38100</xdr:colOff>
      <xdr:row>81</xdr:row>
      <xdr:rowOff>94614</xdr:rowOff>
    </xdr:to>
    <xdr:sp macro="" textlink="">
      <xdr:nvSpPr>
        <xdr:cNvPr id="215" name="楕円 214">
          <a:extLst>
            <a:ext uri="{FF2B5EF4-FFF2-40B4-BE49-F238E27FC236}">
              <a16:creationId xmlns:a16="http://schemas.microsoft.com/office/drawing/2014/main" id="{00BF271A-D0E9-49B5-9BB7-1FCE9627C28A}"/>
            </a:ext>
          </a:extLst>
        </xdr:cNvPr>
        <xdr:cNvSpPr/>
      </xdr:nvSpPr>
      <xdr:spPr>
        <a:xfrm>
          <a:off x="1079500" y="13880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43814</xdr:rowOff>
    </xdr:from>
    <xdr:to>
      <xdr:col>10</xdr:col>
      <xdr:colOff>114300</xdr:colOff>
      <xdr:row>81</xdr:row>
      <xdr:rowOff>83820</xdr:rowOff>
    </xdr:to>
    <xdr:cxnSp macro="">
      <xdr:nvCxnSpPr>
        <xdr:cNvPr id="216" name="直線コネクタ 215">
          <a:extLst>
            <a:ext uri="{FF2B5EF4-FFF2-40B4-BE49-F238E27FC236}">
              <a16:creationId xmlns:a16="http://schemas.microsoft.com/office/drawing/2014/main" id="{915CAF04-ACD0-411D-962B-1E26437577FA}"/>
            </a:ext>
          </a:extLst>
        </xdr:cNvPr>
        <xdr:cNvCxnSpPr/>
      </xdr:nvCxnSpPr>
      <xdr:spPr>
        <a:xfrm>
          <a:off x="1130300" y="13931264"/>
          <a:ext cx="889000" cy="40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78757</xdr:rowOff>
    </xdr:from>
    <xdr:ext cx="405111" cy="259045"/>
    <xdr:sp macro="" textlink="">
      <xdr:nvSpPr>
        <xdr:cNvPr id="217" name="n_1aveValue【福祉施設】&#10;有形固定資産減価償却率">
          <a:extLst>
            <a:ext uri="{FF2B5EF4-FFF2-40B4-BE49-F238E27FC236}">
              <a16:creationId xmlns:a16="http://schemas.microsoft.com/office/drawing/2014/main" id="{9FAD6BD8-121B-4AF7-9921-ECE18581569C}"/>
            </a:ext>
          </a:extLst>
        </xdr:cNvPr>
        <xdr:cNvSpPr txBox="1"/>
      </xdr:nvSpPr>
      <xdr:spPr>
        <a:xfrm>
          <a:off x="3582044" y="13623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21607</xdr:rowOff>
    </xdr:from>
    <xdr:ext cx="405111" cy="259045"/>
    <xdr:sp macro="" textlink="">
      <xdr:nvSpPr>
        <xdr:cNvPr id="218" name="n_2aveValue【福祉施設】&#10;有形固定資産減価償却率">
          <a:extLst>
            <a:ext uri="{FF2B5EF4-FFF2-40B4-BE49-F238E27FC236}">
              <a16:creationId xmlns:a16="http://schemas.microsoft.com/office/drawing/2014/main" id="{714D0D7A-B22B-4FA8-99C4-912D10472385}"/>
            </a:ext>
          </a:extLst>
        </xdr:cNvPr>
        <xdr:cNvSpPr txBox="1"/>
      </xdr:nvSpPr>
      <xdr:spPr>
        <a:xfrm>
          <a:off x="2705744" y="13566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168291</xdr:rowOff>
    </xdr:from>
    <xdr:ext cx="405111" cy="259045"/>
    <xdr:sp macro="" textlink="">
      <xdr:nvSpPr>
        <xdr:cNvPr id="219" name="n_3aveValue【福祉施設】&#10;有形固定資産減価償却率">
          <a:extLst>
            <a:ext uri="{FF2B5EF4-FFF2-40B4-BE49-F238E27FC236}">
              <a16:creationId xmlns:a16="http://schemas.microsoft.com/office/drawing/2014/main" id="{5C725F48-97A5-401E-A814-730626344D39}"/>
            </a:ext>
          </a:extLst>
        </xdr:cNvPr>
        <xdr:cNvSpPr txBox="1"/>
      </xdr:nvSpPr>
      <xdr:spPr>
        <a:xfrm>
          <a:off x="1816744" y="13541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23513</xdr:rowOff>
    </xdr:from>
    <xdr:ext cx="405111" cy="259045"/>
    <xdr:sp macro="" textlink="">
      <xdr:nvSpPr>
        <xdr:cNvPr id="220" name="n_4aveValue【福祉施設】&#10;有形固定資産減価償却率">
          <a:extLst>
            <a:ext uri="{FF2B5EF4-FFF2-40B4-BE49-F238E27FC236}">
              <a16:creationId xmlns:a16="http://schemas.microsoft.com/office/drawing/2014/main" id="{E1B85EFB-6A23-488F-8C8C-28EC2BEF9CE2}"/>
            </a:ext>
          </a:extLst>
        </xdr:cNvPr>
        <xdr:cNvSpPr txBox="1"/>
      </xdr:nvSpPr>
      <xdr:spPr>
        <a:xfrm>
          <a:off x="927744" y="13568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82</xdr:row>
      <xdr:rowOff>17163</xdr:rowOff>
    </xdr:from>
    <xdr:ext cx="405111" cy="259045"/>
    <xdr:sp macro="" textlink="">
      <xdr:nvSpPr>
        <xdr:cNvPr id="221" name="n_1mainValue【福祉施設】&#10;有形固定資産減価償却率">
          <a:extLst>
            <a:ext uri="{FF2B5EF4-FFF2-40B4-BE49-F238E27FC236}">
              <a16:creationId xmlns:a16="http://schemas.microsoft.com/office/drawing/2014/main" id="{43E570AE-C5B1-4204-923B-A37BDB64A1FF}"/>
            </a:ext>
          </a:extLst>
        </xdr:cNvPr>
        <xdr:cNvSpPr txBox="1"/>
      </xdr:nvSpPr>
      <xdr:spPr>
        <a:xfrm>
          <a:off x="3582044" y="14076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165752</xdr:rowOff>
    </xdr:from>
    <xdr:ext cx="405111" cy="259045"/>
    <xdr:sp macro="" textlink="">
      <xdr:nvSpPr>
        <xdr:cNvPr id="222" name="n_2mainValue【福祉施設】&#10;有形固定資産減価償却率">
          <a:extLst>
            <a:ext uri="{FF2B5EF4-FFF2-40B4-BE49-F238E27FC236}">
              <a16:creationId xmlns:a16="http://schemas.microsoft.com/office/drawing/2014/main" id="{E9AC8208-F5C7-4041-AD07-99660DB4C960}"/>
            </a:ext>
          </a:extLst>
        </xdr:cNvPr>
        <xdr:cNvSpPr txBox="1"/>
      </xdr:nvSpPr>
      <xdr:spPr>
        <a:xfrm>
          <a:off x="2705744" y="14053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125747</xdr:rowOff>
    </xdr:from>
    <xdr:ext cx="405111" cy="259045"/>
    <xdr:sp macro="" textlink="">
      <xdr:nvSpPr>
        <xdr:cNvPr id="223" name="n_3mainValue【福祉施設】&#10;有形固定資産減価償却率">
          <a:extLst>
            <a:ext uri="{FF2B5EF4-FFF2-40B4-BE49-F238E27FC236}">
              <a16:creationId xmlns:a16="http://schemas.microsoft.com/office/drawing/2014/main" id="{281832CD-7E18-431A-AF2E-EF5702BCF334}"/>
            </a:ext>
          </a:extLst>
        </xdr:cNvPr>
        <xdr:cNvSpPr txBox="1"/>
      </xdr:nvSpPr>
      <xdr:spPr>
        <a:xfrm>
          <a:off x="1816744" y="1401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85741</xdr:rowOff>
    </xdr:from>
    <xdr:ext cx="405111" cy="259045"/>
    <xdr:sp macro="" textlink="">
      <xdr:nvSpPr>
        <xdr:cNvPr id="224" name="n_4mainValue【福祉施設】&#10;有形固定資産減価償却率">
          <a:extLst>
            <a:ext uri="{FF2B5EF4-FFF2-40B4-BE49-F238E27FC236}">
              <a16:creationId xmlns:a16="http://schemas.microsoft.com/office/drawing/2014/main" id="{3740FB98-622F-4AE7-AD78-C264037BE32C}"/>
            </a:ext>
          </a:extLst>
        </xdr:cNvPr>
        <xdr:cNvSpPr txBox="1"/>
      </xdr:nvSpPr>
      <xdr:spPr>
        <a:xfrm>
          <a:off x="927744" y="139731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5" name="正方形/長方形 224">
          <a:extLst>
            <a:ext uri="{FF2B5EF4-FFF2-40B4-BE49-F238E27FC236}">
              <a16:creationId xmlns:a16="http://schemas.microsoft.com/office/drawing/2014/main" id="{025EB032-768D-472C-B297-7EEEFF9D0F7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6" name="正方形/長方形 225">
          <a:extLst>
            <a:ext uri="{FF2B5EF4-FFF2-40B4-BE49-F238E27FC236}">
              <a16:creationId xmlns:a16="http://schemas.microsoft.com/office/drawing/2014/main" id="{1C311D51-049D-4A4C-A615-E7322BF421D8}"/>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7" name="正方形/長方形 226">
          <a:extLst>
            <a:ext uri="{FF2B5EF4-FFF2-40B4-BE49-F238E27FC236}">
              <a16:creationId xmlns:a16="http://schemas.microsoft.com/office/drawing/2014/main" id="{BBAFC77A-0542-4B19-9A64-4BA54B710C3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8" name="正方形/長方形 227">
          <a:extLst>
            <a:ext uri="{FF2B5EF4-FFF2-40B4-BE49-F238E27FC236}">
              <a16:creationId xmlns:a16="http://schemas.microsoft.com/office/drawing/2014/main" id="{35F98E32-B0FD-4DB6-84DC-73779532E1E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9" name="正方形/長方形 228">
          <a:extLst>
            <a:ext uri="{FF2B5EF4-FFF2-40B4-BE49-F238E27FC236}">
              <a16:creationId xmlns:a16="http://schemas.microsoft.com/office/drawing/2014/main" id="{6F3C4397-57C9-42F1-90D5-AB754D383009}"/>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30" name="正方形/長方形 229">
          <a:extLst>
            <a:ext uri="{FF2B5EF4-FFF2-40B4-BE49-F238E27FC236}">
              <a16:creationId xmlns:a16="http://schemas.microsoft.com/office/drawing/2014/main" id="{098CD754-655D-45AA-89D7-8E41E2BB71C8}"/>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31" name="正方形/長方形 230">
          <a:extLst>
            <a:ext uri="{FF2B5EF4-FFF2-40B4-BE49-F238E27FC236}">
              <a16:creationId xmlns:a16="http://schemas.microsoft.com/office/drawing/2014/main" id="{D29684CD-4C13-45F3-A022-09E3B494E0A7}"/>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2" name="正方形/長方形 231">
          <a:extLst>
            <a:ext uri="{FF2B5EF4-FFF2-40B4-BE49-F238E27FC236}">
              <a16:creationId xmlns:a16="http://schemas.microsoft.com/office/drawing/2014/main" id="{3F63525A-DA42-4726-BDBA-821AEDD73ABE}"/>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3" name="テキスト ボックス 232">
          <a:extLst>
            <a:ext uri="{FF2B5EF4-FFF2-40B4-BE49-F238E27FC236}">
              <a16:creationId xmlns:a16="http://schemas.microsoft.com/office/drawing/2014/main" id="{3CD05041-1827-4675-A868-D0CBCA877E3D}"/>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4" name="直線コネクタ 233">
          <a:extLst>
            <a:ext uri="{FF2B5EF4-FFF2-40B4-BE49-F238E27FC236}">
              <a16:creationId xmlns:a16="http://schemas.microsoft.com/office/drawing/2014/main" id="{A971F9A7-6D09-4E5D-BBDD-E646D6A7F334}"/>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35" name="直線コネクタ 234">
          <a:extLst>
            <a:ext uri="{FF2B5EF4-FFF2-40B4-BE49-F238E27FC236}">
              <a16:creationId xmlns:a16="http://schemas.microsoft.com/office/drawing/2014/main" id="{C95A648E-42BC-4ECF-8269-F1C02F01EC36}"/>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36" name="テキスト ボックス 235">
          <a:extLst>
            <a:ext uri="{FF2B5EF4-FFF2-40B4-BE49-F238E27FC236}">
              <a16:creationId xmlns:a16="http://schemas.microsoft.com/office/drawing/2014/main" id="{7B84966F-1AE9-42BD-88F8-F6ADA7BD1DB8}"/>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37" name="直線コネクタ 236">
          <a:extLst>
            <a:ext uri="{FF2B5EF4-FFF2-40B4-BE49-F238E27FC236}">
              <a16:creationId xmlns:a16="http://schemas.microsoft.com/office/drawing/2014/main" id="{4DF69331-98BD-46D6-95BE-3678277DB702}"/>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38" name="テキスト ボックス 237">
          <a:extLst>
            <a:ext uri="{FF2B5EF4-FFF2-40B4-BE49-F238E27FC236}">
              <a16:creationId xmlns:a16="http://schemas.microsoft.com/office/drawing/2014/main" id="{9C1F7B2A-105B-4A56-B729-C50303E478ED}"/>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39" name="直線コネクタ 238">
          <a:extLst>
            <a:ext uri="{FF2B5EF4-FFF2-40B4-BE49-F238E27FC236}">
              <a16:creationId xmlns:a16="http://schemas.microsoft.com/office/drawing/2014/main" id="{BDF07DE0-B939-4522-9B57-E3D24E4DCF76}"/>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40" name="テキスト ボックス 239">
          <a:extLst>
            <a:ext uri="{FF2B5EF4-FFF2-40B4-BE49-F238E27FC236}">
              <a16:creationId xmlns:a16="http://schemas.microsoft.com/office/drawing/2014/main" id="{C431EE2D-360A-4740-9E0E-46AC80B97586}"/>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41" name="直線コネクタ 240">
          <a:extLst>
            <a:ext uri="{FF2B5EF4-FFF2-40B4-BE49-F238E27FC236}">
              <a16:creationId xmlns:a16="http://schemas.microsoft.com/office/drawing/2014/main" id="{F9ECB28A-03F2-462C-997A-68857B3528B4}"/>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42" name="テキスト ボックス 241">
          <a:extLst>
            <a:ext uri="{FF2B5EF4-FFF2-40B4-BE49-F238E27FC236}">
              <a16:creationId xmlns:a16="http://schemas.microsoft.com/office/drawing/2014/main" id="{AD23B536-78F6-4A68-A386-7EA30EB5795C}"/>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43" name="直線コネクタ 242">
          <a:extLst>
            <a:ext uri="{FF2B5EF4-FFF2-40B4-BE49-F238E27FC236}">
              <a16:creationId xmlns:a16="http://schemas.microsoft.com/office/drawing/2014/main" id="{0BFD75FF-1EBC-4570-9DEE-E10E5B3CBCD1}"/>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44" name="テキスト ボックス 243">
          <a:extLst>
            <a:ext uri="{FF2B5EF4-FFF2-40B4-BE49-F238E27FC236}">
              <a16:creationId xmlns:a16="http://schemas.microsoft.com/office/drawing/2014/main" id="{8257DEA6-1081-4456-9D7D-F838AFC13EE5}"/>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5" name="直線コネクタ 244">
          <a:extLst>
            <a:ext uri="{FF2B5EF4-FFF2-40B4-BE49-F238E27FC236}">
              <a16:creationId xmlns:a16="http://schemas.microsoft.com/office/drawing/2014/main" id="{A890D3C6-5E9A-4D1E-B726-984D3989CB87}"/>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6" name="テキスト ボックス 245">
          <a:extLst>
            <a:ext uri="{FF2B5EF4-FFF2-40B4-BE49-F238E27FC236}">
              <a16:creationId xmlns:a16="http://schemas.microsoft.com/office/drawing/2014/main" id="{FF30047C-FCC9-4047-A511-E4EF5AB5BFB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7" name="【福祉施設】&#10;一人当たり面積グラフ枠">
          <a:extLst>
            <a:ext uri="{FF2B5EF4-FFF2-40B4-BE49-F238E27FC236}">
              <a16:creationId xmlns:a16="http://schemas.microsoft.com/office/drawing/2014/main" id="{6BE7E755-BEAF-40F0-BB60-F6992FE666AF}"/>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132969</xdr:rowOff>
    </xdr:from>
    <xdr:to>
      <xdr:col>54</xdr:col>
      <xdr:colOff>189865</xdr:colOff>
      <xdr:row>86</xdr:row>
      <xdr:rowOff>103251</xdr:rowOff>
    </xdr:to>
    <xdr:cxnSp macro="">
      <xdr:nvCxnSpPr>
        <xdr:cNvPr id="248" name="直線コネクタ 247">
          <a:extLst>
            <a:ext uri="{FF2B5EF4-FFF2-40B4-BE49-F238E27FC236}">
              <a16:creationId xmlns:a16="http://schemas.microsoft.com/office/drawing/2014/main" id="{5B5FAAFB-725D-4A3E-8C36-70597EF71D1B}"/>
            </a:ext>
          </a:extLst>
        </xdr:cNvPr>
        <xdr:cNvCxnSpPr/>
      </xdr:nvCxnSpPr>
      <xdr:spPr>
        <a:xfrm flipV="1">
          <a:off x="10476865" y="13334619"/>
          <a:ext cx="0" cy="15133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107078</xdr:rowOff>
    </xdr:from>
    <xdr:ext cx="469744" cy="259045"/>
    <xdr:sp macro="" textlink="">
      <xdr:nvSpPr>
        <xdr:cNvPr id="249" name="【福祉施設】&#10;一人当たり面積最小値テキスト">
          <a:extLst>
            <a:ext uri="{FF2B5EF4-FFF2-40B4-BE49-F238E27FC236}">
              <a16:creationId xmlns:a16="http://schemas.microsoft.com/office/drawing/2014/main" id="{BF879653-EC66-415B-B732-F05FC67A7529}"/>
            </a:ext>
          </a:extLst>
        </xdr:cNvPr>
        <xdr:cNvSpPr txBox="1"/>
      </xdr:nvSpPr>
      <xdr:spPr>
        <a:xfrm>
          <a:off x="10515600" y="14851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103251</xdr:rowOff>
    </xdr:from>
    <xdr:to>
      <xdr:col>55</xdr:col>
      <xdr:colOff>88900</xdr:colOff>
      <xdr:row>86</xdr:row>
      <xdr:rowOff>103251</xdr:rowOff>
    </xdr:to>
    <xdr:cxnSp macro="">
      <xdr:nvCxnSpPr>
        <xdr:cNvPr id="250" name="直線コネクタ 249">
          <a:extLst>
            <a:ext uri="{FF2B5EF4-FFF2-40B4-BE49-F238E27FC236}">
              <a16:creationId xmlns:a16="http://schemas.microsoft.com/office/drawing/2014/main" id="{59AB5146-441E-4E82-AD70-ADF9AFCEF5A3}"/>
            </a:ext>
          </a:extLst>
        </xdr:cNvPr>
        <xdr:cNvCxnSpPr/>
      </xdr:nvCxnSpPr>
      <xdr:spPr>
        <a:xfrm>
          <a:off x="10388600" y="14847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79646</xdr:rowOff>
    </xdr:from>
    <xdr:ext cx="469744" cy="259045"/>
    <xdr:sp macro="" textlink="">
      <xdr:nvSpPr>
        <xdr:cNvPr id="251" name="【福祉施設】&#10;一人当たり面積最大値テキスト">
          <a:extLst>
            <a:ext uri="{FF2B5EF4-FFF2-40B4-BE49-F238E27FC236}">
              <a16:creationId xmlns:a16="http://schemas.microsoft.com/office/drawing/2014/main" id="{9F2FFC13-4DEF-4823-ABE5-F9CE98490DD8}"/>
            </a:ext>
          </a:extLst>
        </xdr:cNvPr>
        <xdr:cNvSpPr txBox="1"/>
      </xdr:nvSpPr>
      <xdr:spPr>
        <a:xfrm>
          <a:off x="10515600" y="13109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132969</xdr:rowOff>
    </xdr:from>
    <xdr:to>
      <xdr:col>55</xdr:col>
      <xdr:colOff>88900</xdr:colOff>
      <xdr:row>77</xdr:row>
      <xdr:rowOff>132969</xdr:rowOff>
    </xdr:to>
    <xdr:cxnSp macro="">
      <xdr:nvCxnSpPr>
        <xdr:cNvPr id="252" name="直線コネクタ 251">
          <a:extLst>
            <a:ext uri="{FF2B5EF4-FFF2-40B4-BE49-F238E27FC236}">
              <a16:creationId xmlns:a16="http://schemas.microsoft.com/office/drawing/2014/main" id="{95F24168-10EA-4E80-A67C-A7BBF6C922AE}"/>
            </a:ext>
          </a:extLst>
        </xdr:cNvPr>
        <xdr:cNvCxnSpPr/>
      </xdr:nvCxnSpPr>
      <xdr:spPr>
        <a:xfrm>
          <a:off x="10388600" y="13334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96665</xdr:rowOff>
    </xdr:from>
    <xdr:ext cx="469744" cy="259045"/>
    <xdr:sp macro="" textlink="">
      <xdr:nvSpPr>
        <xdr:cNvPr id="253" name="【福祉施設】&#10;一人当たり面積平均値テキスト">
          <a:extLst>
            <a:ext uri="{FF2B5EF4-FFF2-40B4-BE49-F238E27FC236}">
              <a16:creationId xmlns:a16="http://schemas.microsoft.com/office/drawing/2014/main" id="{3942C58D-2370-4E57-814F-653C45CDFC72}"/>
            </a:ext>
          </a:extLst>
        </xdr:cNvPr>
        <xdr:cNvSpPr txBox="1"/>
      </xdr:nvSpPr>
      <xdr:spPr>
        <a:xfrm>
          <a:off x="10515600" y="143270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73788</xdr:rowOff>
    </xdr:from>
    <xdr:to>
      <xdr:col>55</xdr:col>
      <xdr:colOff>50800</xdr:colOff>
      <xdr:row>85</xdr:row>
      <xdr:rowOff>3938</xdr:rowOff>
    </xdr:to>
    <xdr:sp macro="" textlink="">
      <xdr:nvSpPr>
        <xdr:cNvPr id="254" name="フローチャート: 判断 253">
          <a:extLst>
            <a:ext uri="{FF2B5EF4-FFF2-40B4-BE49-F238E27FC236}">
              <a16:creationId xmlns:a16="http://schemas.microsoft.com/office/drawing/2014/main" id="{C1561845-73F0-48C5-9B44-1FAEE1D9D5A0}"/>
            </a:ext>
          </a:extLst>
        </xdr:cNvPr>
        <xdr:cNvSpPr/>
      </xdr:nvSpPr>
      <xdr:spPr>
        <a:xfrm>
          <a:off x="10426700" y="1447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45213</xdr:rowOff>
    </xdr:from>
    <xdr:to>
      <xdr:col>50</xdr:col>
      <xdr:colOff>165100</xdr:colOff>
      <xdr:row>84</xdr:row>
      <xdr:rowOff>146813</xdr:rowOff>
    </xdr:to>
    <xdr:sp macro="" textlink="">
      <xdr:nvSpPr>
        <xdr:cNvPr id="255" name="フローチャート: 判断 254">
          <a:extLst>
            <a:ext uri="{FF2B5EF4-FFF2-40B4-BE49-F238E27FC236}">
              <a16:creationId xmlns:a16="http://schemas.microsoft.com/office/drawing/2014/main" id="{592E9AC7-3260-4353-92FF-D03AB248D7FA}"/>
            </a:ext>
          </a:extLst>
        </xdr:cNvPr>
        <xdr:cNvSpPr/>
      </xdr:nvSpPr>
      <xdr:spPr>
        <a:xfrm>
          <a:off x="9588500" y="14447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69596</xdr:rowOff>
    </xdr:from>
    <xdr:to>
      <xdr:col>46</xdr:col>
      <xdr:colOff>38100</xdr:colOff>
      <xdr:row>84</xdr:row>
      <xdr:rowOff>171196</xdr:rowOff>
    </xdr:to>
    <xdr:sp macro="" textlink="">
      <xdr:nvSpPr>
        <xdr:cNvPr id="256" name="フローチャート: 判断 255">
          <a:extLst>
            <a:ext uri="{FF2B5EF4-FFF2-40B4-BE49-F238E27FC236}">
              <a16:creationId xmlns:a16="http://schemas.microsoft.com/office/drawing/2014/main" id="{23D137D5-A28E-4972-8292-648E25D17B57}"/>
            </a:ext>
          </a:extLst>
        </xdr:cNvPr>
        <xdr:cNvSpPr/>
      </xdr:nvSpPr>
      <xdr:spPr>
        <a:xfrm>
          <a:off x="8699500" y="1447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81407</xdr:rowOff>
    </xdr:from>
    <xdr:to>
      <xdr:col>41</xdr:col>
      <xdr:colOff>101600</xdr:colOff>
      <xdr:row>85</xdr:row>
      <xdr:rowOff>11557</xdr:rowOff>
    </xdr:to>
    <xdr:sp macro="" textlink="">
      <xdr:nvSpPr>
        <xdr:cNvPr id="257" name="フローチャート: 判断 256">
          <a:extLst>
            <a:ext uri="{FF2B5EF4-FFF2-40B4-BE49-F238E27FC236}">
              <a16:creationId xmlns:a16="http://schemas.microsoft.com/office/drawing/2014/main" id="{B0A3E253-8D32-4C66-A890-6BDB6B0AA828}"/>
            </a:ext>
          </a:extLst>
        </xdr:cNvPr>
        <xdr:cNvSpPr/>
      </xdr:nvSpPr>
      <xdr:spPr>
        <a:xfrm>
          <a:off x="7810500" y="1448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108077</xdr:rowOff>
    </xdr:from>
    <xdr:to>
      <xdr:col>36</xdr:col>
      <xdr:colOff>165100</xdr:colOff>
      <xdr:row>85</xdr:row>
      <xdr:rowOff>38227</xdr:rowOff>
    </xdr:to>
    <xdr:sp macro="" textlink="">
      <xdr:nvSpPr>
        <xdr:cNvPr id="258" name="フローチャート: 判断 257">
          <a:extLst>
            <a:ext uri="{FF2B5EF4-FFF2-40B4-BE49-F238E27FC236}">
              <a16:creationId xmlns:a16="http://schemas.microsoft.com/office/drawing/2014/main" id="{A237AAAA-B06A-449B-AC0F-A7DAE1927D03}"/>
            </a:ext>
          </a:extLst>
        </xdr:cNvPr>
        <xdr:cNvSpPr/>
      </xdr:nvSpPr>
      <xdr:spPr>
        <a:xfrm>
          <a:off x="6921500" y="14509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92F1D433-9205-4F0D-A6ED-04472F714FC7}"/>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0093AF6C-085C-4AA6-91EA-01E9C0C9AADC}"/>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id="{C79CCED6-E7A9-4060-B8ED-4EEDA04C5EB5}"/>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62" name="テキスト ボックス 261">
          <a:extLst>
            <a:ext uri="{FF2B5EF4-FFF2-40B4-BE49-F238E27FC236}">
              <a16:creationId xmlns:a16="http://schemas.microsoft.com/office/drawing/2014/main" id="{9E0B1811-396B-4635-A8B1-BC4FDB9CD6DE}"/>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3" name="テキスト ボックス 262">
          <a:extLst>
            <a:ext uri="{FF2B5EF4-FFF2-40B4-BE49-F238E27FC236}">
              <a16:creationId xmlns:a16="http://schemas.microsoft.com/office/drawing/2014/main" id="{3F07EE1C-33C7-4109-90FE-C466E8E0C4AA}"/>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10161</xdr:rowOff>
    </xdr:from>
    <xdr:to>
      <xdr:col>55</xdr:col>
      <xdr:colOff>50800</xdr:colOff>
      <xdr:row>86</xdr:row>
      <xdr:rowOff>111761</xdr:rowOff>
    </xdr:to>
    <xdr:sp macro="" textlink="">
      <xdr:nvSpPr>
        <xdr:cNvPr id="264" name="楕円 263">
          <a:extLst>
            <a:ext uri="{FF2B5EF4-FFF2-40B4-BE49-F238E27FC236}">
              <a16:creationId xmlns:a16="http://schemas.microsoft.com/office/drawing/2014/main" id="{A0221385-66F5-4618-9F34-395F720AC507}"/>
            </a:ext>
          </a:extLst>
        </xdr:cNvPr>
        <xdr:cNvSpPr/>
      </xdr:nvSpPr>
      <xdr:spPr>
        <a:xfrm>
          <a:off x="10426700" y="14754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96538</xdr:rowOff>
    </xdr:from>
    <xdr:ext cx="469744" cy="259045"/>
    <xdr:sp macro="" textlink="">
      <xdr:nvSpPr>
        <xdr:cNvPr id="265" name="【福祉施設】&#10;一人当たり面積該当値テキスト">
          <a:extLst>
            <a:ext uri="{FF2B5EF4-FFF2-40B4-BE49-F238E27FC236}">
              <a16:creationId xmlns:a16="http://schemas.microsoft.com/office/drawing/2014/main" id="{D3E2D6F2-C11B-4AF2-B9DC-D495E95123CE}"/>
            </a:ext>
          </a:extLst>
        </xdr:cNvPr>
        <xdr:cNvSpPr txBox="1"/>
      </xdr:nvSpPr>
      <xdr:spPr>
        <a:xfrm>
          <a:off x="10515600" y="14669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10922</xdr:rowOff>
    </xdr:from>
    <xdr:to>
      <xdr:col>50</xdr:col>
      <xdr:colOff>165100</xdr:colOff>
      <xdr:row>86</xdr:row>
      <xdr:rowOff>112522</xdr:rowOff>
    </xdr:to>
    <xdr:sp macro="" textlink="">
      <xdr:nvSpPr>
        <xdr:cNvPr id="266" name="楕円 265">
          <a:extLst>
            <a:ext uri="{FF2B5EF4-FFF2-40B4-BE49-F238E27FC236}">
              <a16:creationId xmlns:a16="http://schemas.microsoft.com/office/drawing/2014/main" id="{E381E303-20F8-48FD-897D-48DFAF0A4D9C}"/>
            </a:ext>
          </a:extLst>
        </xdr:cNvPr>
        <xdr:cNvSpPr/>
      </xdr:nvSpPr>
      <xdr:spPr>
        <a:xfrm>
          <a:off x="9588500" y="14755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60961</xdr:rowOff>
    </xdr:from>
    <xdr:to>
      <xdr:col>55</xdr:col>
      <xdr:colOff>0</xdr:colOff>
      <xdr:row>86</xdr:row>
      <xdr:rowOff>61722</xdr:rowOff>
    </xdr:to>
    <xdr:cxnSp macro="">
      <xdr:nvCxnSpPr>
        <xdr:cNvPr id="267" name="直線コネクタ 266">
          <a:extLst>
            <a:ext uri="{FF2B5EF4-FFF2-40B4-BE49-F238E27FC236}">
              <a16:creationId xmlns:a16="http://schemas.microsoft.com/office/drawing/2014/main" id="{CA6CE7E1-69E6-4ED9-987D-7A4DA51B43FE}"/>
            </a:ext>
          </a:extLst>
        </xdr:cNvPr>
        <xdr:cNvCxnSpPr/>
      </xdr:nvCxnSpPr>
      <xdr:spPr>
        <a:xfrm flipV="1">
          <a:off x="9639300" y="14805661"/>
          <a:ext cx="838200" cy="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12064</xdr:rowOff>
    </xdr:from>
    <xdr:to>
      <xdr:col>46</xdr:col>
      <xdr:colOff>38100</xdr:colOff>
      <xdr:row>86</xdr:row>
      <xdr:rowOff>113664</xdr:rowOff>
    </xdr:to>
    <xdr:sp macro="" textlink="">
      <xdr:nvSpPr>
        <xdr:cNvPr id="268" name="楕円 267">
          <a:extLst>
            <a:ext uri="{FF2B5EF4-FFF2-40B4-BE49-F238E27FC236}">
              <a16:creationId xmlns:a16="http://schemas.microsoft.com/office/drawing/2014/main" id="{BE24A29F-2AB9-496B-A7C2-D27D557AB6B6}"/>
            </a:ext>
          </a:extLst>
        </xdr:cNvPr>
        <xdr:cNvSpPr/>
      </xdr:nvSpPr>
      <xdr:spPr>
        <a:xfrm>
          <a:off x="8699500" y="14756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61722</xdr:rowOff>
    </xdr:from>
    <xdr:to>
      <xdr:col>50</xdr:col>
      <xdr:colOff>114300</xdr:colOff>
      <xdr:row>86</xdr:row>
      <xdr:rowOff>62864</xdr:rowOff>
    </xdr:to>
    <xdr:cxnSp macro="">
      <xdr:nvCxnSpPr>
        <xdr:cNvPr id="269" name="直線コネクタ 268">
          <a:extLst>
            <a:ext uri="{FF2B5EF4-FFF2-40B4-BE49-F238E27FC236}">
              <a16:creationId xmlns:a16="http://schemas.microsoft.com/office/drawing/2014/main" id="{A958AC4A-BB9B-4091-B891-A9928611D7D8}"/>
            </a:ext>
          </a:extLst>
        </xdr:cNvPr>
        <xdr:cNvCxnSpPr/>
      </xdr:nvCxnSpPr>
      <xdr:spPr>
        <a:xfrm flipV="1">
          <a:off x="8750300" y="14806422"/>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12827</xdr:rowOff>
    </xdr:from>
    <xdr:to>
      <xdr:col>41</xdr:col>
      <xdr:colOff>101600</xdr:colOff>
      <xdr:row>86</xdr:row>
      <xdr:rowOff>114427</xdr:rowOff>
    </xdr:to>
    <xdr:sp macro="" textlink="">
      <xdr:nvSpPr>
        <xdr:cNvPr id="270" name="楕円 269">
          <a:extLst>
            <a:ext uri="{FF2B5EF4-FFF2-40B4-BE49-F238E27FC236}">
              <a16:creationId xmlns:a16="http://schemas.microsoft.com/office/drawing/2014/main" id="{A5D1BE71-7701-41EB-B483-F26728DD3FC1}"/>
            </a:ext>
          </a:extLst>
        </xdr:cNvPr>
        <xdr:cNvSpPr/>
      </xdr:nvSpPr>
      <xdr:spPr>
        <a:xfrm>
          <a:off x="7810500" y="1475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62864</xdr:rowOff>
    </xdr:from>
    <xdr:to>
      <xdr:col>45</xdr:col>
      <xdr:colOff>177800</xdr:colOff>
      <xdr:row>86</xdr:row>
      <xdr:rowOff>63627</xdr:rowOff>
    </xdr:to>
    <xdr:cxnSp macro="">
      <xdr:nvCxnSpPr>
        <xdr:cNvPr id="271" name="直線コネクタ 270">
          <a:extLst>
            <a:ext uri="{FF2B5EF4-FFF2-40B4-BE49-F238E27FC236}">
              <a16:creationId xmlns:a16="http://schemas.microsoft.com/office/drawing/2014/main" id="{93B334F0-3086-4135-BAA5-215F7D0CE503}"/>
            </a:ext>
          </a:extLst>
        </xdr:cNvPr>
        <xdr:cNvCxnSpPr/>
      </xdr:nvCxnSpPr>
      <xdr:spPr>
        <a:xfrm flipV="1">
          <a:off x="7861300" y="14807564"/>
          <a:ext cx="8890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13208</xdr:rowOff>
    </xdr:from>
    <xdr:to>
      <xdr:col>36</xdr:col>
      <xdr:colOff>165100</xdr:colOff>
      <xdr:row>86</xdr:row>
      <xdr:rowOff>114808</xdr:rowOff>
    </xdr:to>
    <xdr:sp macro="" textlink="">
      <xdr:nvSpPr>
        <xdr:cNvPr id="272" name="楕円 271">
          <a:extLst>
            <a:ext uri="{FF2B5EF4-FFF2-40B4-BE49-F238E27FC236}">
              <a16:creationId xmlns:a16="http://schemas.microsoft.com/office/drawing/2014/main" id="{EFBCDCF1-2FC9-4167-A2D3-8BE203C02833}"/>
            </a:ext>
          </a:extLst>
        </xdr:cNvPr>
        <xdr:cNvSpPr/>
      </xdr:nvSpPr>
      <xdr:spPr>
        <a:xfrm>
          <a:off x="6921500" y="14757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63627</xdr:rowOff>
    </xdr:from>
    <xdr:to>
      <xdr:col>41</xdr:col>
      <xdr:colOff>50800</xdr:colOff>
      <xdr:row>86</xdr:row>
      <xdr:rowOff>64008</xdr:rowOff>
    </xdr:to>
    <xdr:cxnSp macro="">
      <xdr:nvCxnSpPr>
        <xdr:cNvPr id="273" name="直線コネクタ 272">
          <a:extLst>
            <a:ext uri="{FF2B5EF4-FFF2-40B4-BE49-F238E27FC236}">
              <a16:creationId xmlns:a16="http://schemas.microsoft.com/office/drawing/2014/main" id="{263ACEC8-E48F-4F98-9224-7D48F5D652C5}"/>
            </a:ext>
          </a:extLst>
        </xdr:cNvPr>
        <xdr:cNvCxnSpPr/>
      </xdr:nvCxnSpPr>
      <xdr:spPr>
        <a:xfrm flipV="1">
          <a:off x="6972300" y="14808327"/>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163340</xdr:rowOff>
    </xdr:from>
    <xdr:ext cx="469744" cy="259045"/>
    <xdr:sp macro="" textlink="">
      <xdr:nvSpPr>
        <xdr:cNvPr id="274" name="n_1aveValue【福祉施設】&#10;一人当たり面積">
          <a:extLst>
            <a:ext uri="{FF2B5EF4-FFF2-40B4-BE49-F238E27FC236}">
              <a16:creationId xmlns:a16="http://schemas.microsoft.com/office/drawing/2014/main" id="{4EE9EE6E-EDD4-4BFC-9700-E59A892882B2}"/>
            </a:ext>
          </a:extLst>
        </xdr:cNvPr>
        <xdr:cNvSpPr txBox="1"/>
      </xdr:nvSpPr>
      <xdr:spPr>
        <a:xfrm>
          <a:off x="9391727" y="14222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16273</xdr:rowOff>
    </xdr:from>
    <xdr:ext cx="469744" cy="259045"/>
    <xdr:sp macro="" textlink="">
      <xdr:nvSpPr>
        <xdr:cNvPr id="275" name="n_2aveValue【福祉施設】&#10;一人当たり面積">
          <a:extLst>
            <a:ext uri="{FF2B5EF4-FFF2-40B4-BE49-F238E27FC236}">
              <a16:creationId xmlns:a16="http://schemas.microsoft.com/office/drawing/2014/main" id="{EB4BB6E4-4CDF-4E15-8F81-86D0E0A9EACD}"/>
            </a:ext>
          </a:extLst>
        </xdr:cNvPr>
        <xdr:cNvSpPr txBox="1"/>
      </xdr:nvSpPr>
      <xdr:spPr>
        <a:xfrm>
          <a:off x="8515427" y="14246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28084</xdr:rowOff>
    </xdr:from>
    <xdr:ext cx="469744" cy="259045"/>
    <xdr:sp macro="" textlink="">
      <xdr:nvSpPr>
        <xdr:cNvPr id="276" name="n_3aveValue【福祉施設】&#10;一人当たり面積">
          <a:extLst>
            <a:ext uri="{FF2B5EF4-FFF2-40B4-BE49-F238E27FC236}">
              <a16:creationId xmlns:a16="http://schemas.microsoft.com/office/drawing/2014/main" id="{2E0F6C9E-DBD8-4C06-B04B-CDA5F4A25BE6}"/>
            </a:ext>
          </a:extLst>
        </xdr:cNvPr>
        <xdr:cNvSpPr txBox="1"/>
      </xdr:nvSpPr>
      <xdr:spPr>
        <a:xfrm>
          <a:off x="7626427" y="14258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54754</xdr:rowOff>
    </xdr:from>
    <xdr:ext cx="469744" cy="259045"/>
    <xdr:sp macro="" textlink="">
      <xdr:nvSpPr>
        <xdr:cNvPr id="277" name="n_4aveValue【福祉施設】&#10;一人当たり面積">
          <a:extLst>
            <a:ext uri="{FF2B5EF4-FFF2-40B4-BE49-F238E27FC236}">
              <a16:creationId xmlns:a16="http://schemas.microsoft.com/office/drawing/2014/main" id="{47869A91-F468-4D6A-8F2A-B1B816DFF849}"/>
            </a:ext>
          </a:extLst>
        </xdr:cNvPr>
        <xdr:cNvSpPr txBox="1"/>
      </xdr:nvSpPr>
      <xdr:spPr>
        <a:xfrm>
          <a:off x="6737427" y="14285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103649</xdr:rowOff>
    </xdr:from>
    <xdr:ext cx="469744" cy="259045"/>
    <xdr:sp macro="" textlink="">
      <xdr:nvSpPr>
        <xdr:cNvPr id="278" name="n_1mainValue【福祉施設】&#10;一人当たり面積">
          <a:extLst>
            <a:ext uri="{FF2B5EF4-FFF2-40B4-BE49-F238E27FC236}">
              <a16:creationId xmlns:a16="http://schemas.microsoft.com/office/drawing/2014/main" id="{BD518400-7B91-4719-91F3-89233B7C8E8D}"/>
            </a:ext>
          </a:extLst>
        </xdr:cNvPr>
        <xdr:cNvSpPr txBox="1"/>
      </xdr:nvSpPr>
      <xdr:spPr>
        <a:xfrm>
          <a:off x="9391727" y="14848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104791</xdr:rowOff>
    </xdr:from>
    <xdr:ext cx="469744" cy="259045"/>
    <xdr:sp macro="" textlink="">
      <xdr:nvSpPr>
        <xdr:cNvPr id="279" name="n_2mainValue【福祉施設】&#10;一人当たり面積">
          <a:extLst>
            <a:ext uri="{FF2B5EF4-FFF2-40B4-BE49-F238E27FC236}">
              <a16:creationId xmlns:a16="http://schemas.microsoft.com/office/drawing/2014/main" id="{F7F60AB3-D962-4433-80DA-30C56F262D45}"/>
            </a:ext>
          </a:extLst>
        </xdr:cNvPr>
        <xdr:cNvSpPr txBox="1"/>
      </xdr:nvSpPr>
      <xdr:spPr>
        <a:xfrm>
          <a:off x="8515427" y="14849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105554</xdr:rowOff>
    </xdr:from>
    <xdr:ext cx="469744" cy="259045"/>
    <xdr:sp macro="" textlink="">
      <xdr:nvSpPr>
        <xdr:cNvPr id="280" name="n_3mainValue【福祉施設】&#10;一人当たり面積">
          <a:extLst>
            <a:ext uri="{FF2B5EF4-FFF2-40B4-BE49-F238E27FC236}">
              <a16:creationId xmlns:a16="http://schemas.microsoft.com/office/drawing/2014/main" id="{D909DC0D-61C3-4C4F-8A57-DBF3682405DE}"/>
            </a:ext>
          </a:extLst>
        </xdr:cNvPr>
        <xdr:cNvSpPr txBox="1"/>
      </xdr:nvSpPr>
      <xdr:spPr>
        <a:xfrm>
          <a:off x="7626427" y="14850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105935</xdr:rowOff>
    </xdr:from>
    <xdr:ext cx="469744" cy="259045"/>
    <xdr:sp macro="" textlink="">
      <xdr:nvSpPr>
        <xdr:cNvPr id="281" name="n_4mainValue【福祉施設】&#10;一人当たり面積">
          <a:extLst>
            <a:ext uri="{FF2B5EF4-FFF2-40B4-BE49-F238E27FC236}">
              <a16:creationId xmlns:a16="http://schemas.microsoft.com/office/drawing/2014/main" id="{A7E7EA22-82FC-49A0-98FA-CCCF40F856A5}"/>
            </a:ext>
          </a:extLst>
        </xdr:cNvPr>
        <xdr:cNvSpPr txBox="1"/>
      </xdr:nvSpPr>
      <xdr:spPr>
        <a:xfrm>
          <a:off x="6737427" y="14850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82" name="正方形/長方形 281">
          <a:extLst>
            <a:ext uri="{FF2B5EF4-FFF2-40B4-BE49-F238E27FC236}">
              <a16:creationId xmlns:a16="http://schemas.microsoft.com/office/drawing/2014/main" id="{C3827637-0C80-41F6-9814-6EAC17AC02BB}"/>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3" name="正方形/長方形 282">
          <a:extLst>
            <a:ext uri="{FF2B5EF4-FFF2-40B4-BE49-F238E27FC236}">
              <a16:creationId xmlns:a16="http://schemas.microsoft.com/office/drawing/2014/main" id="{F230A29B-AF57-4B4C-8053-5E1E437E9D8B}"/>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4" name="正方形/長方形 283">
          <a:extLst>
            <a:ext uri="{FF2B5EF4-FFF2-40B4-BE49-F238E27FC236}">
              <a16:creationId xmlns:a16="http://schemas.microsoft.com/office/drawing/2014/main" id="{B356A15D-CCC1-4491-8A9C-5710D5AC82B6}"/>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5" name="正方形/長方形 284">
          <a:extLst>
            <a:ext uri="{FF2B5EF4-FFF2-40B4-BE49-F238E27FC236}">
              <a16:creationId xmlns:a16="http://schemas.microsoft.com/office/drawing/2014/main" id="{A1A0E4F8-68B9-483B-B333-38AB3318449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6" name="正方形/長方形 285">
          <a:extLst>
            <a:ext uri="{FF2B5EF4-FFF2-40B4-BE49-F238E27FC236}">
              <a16:creationId xmlns:a16="http://schemas.microsoft.com/office/drawing/2014/main" id="{AF45082B-05E1-432D-A2F2-73CF1EF376F4}"/>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7" name="正方形/長方形 286">
          <a:extLst>
            <a:ext uri="{FF2B5EF4-FFF2-40B4-BE49-F238E27FC236}">
              <a16:creationId xmlns:a16="http://schemas.microsoft.com/office/drawing/2014/main" id="{84572EE2-6A84-4C23-AC41-4AAEB2AAED44}"/>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8" name="正方形/長方形 287">
          <a:extLst>
            <a:ext uri="{FF2B5EF4-FFF2-40B4-BE49-F238E27FC236}">
              <a16:creationId xmlns:a16="http://schemas.microsoft.com/office/drawing/2014/main" id="{8A5E79A1-CD81-41C3-93CB-3FCF871148EA}"/>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9" name="正方形/長方形 288">
          <a:extLst>
            <a:ext uri="{FF2B5EF4-FFF2-40B4-BE49-F238E27FC236}">
              <a16:creationId xmlns:a16="http://schemas.microsoft.com/office/drawing/2014/main" id="{6D15EFA2-3C3C-47B6-B875-67858CDC1B4D}"/>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90" name="テキスト ボックス 289">
          <a:extLst>
            <a:ext uri="{FF2B5EF4-FFF2-40B4-BE49-F238E27FC236}">
              <a16:creationId xmlns:a16="http://schemas.microsoft.com/office/drawing/2014/main" id="{F715ACEF-580B-438C-A2CF-B832A3A0C45B}"/>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91" name="直線コネクタ 290">
          <a:extLst>
            <a:ext uri="{FF2B5EF4-FFF2-40B4-BE49-F238E27FC236}">
              <a16:creationId xmlns:a16="http://schemas.microsoft.com/office/drawing/2014/main" id="{7A22AC8C-8BC5-4230-8D5D-25ADD342CE77}"/>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2" name="テキスト ボックス 291">
          <a:extLst>
            <a:ext uri="{FF2B5EF4-FFF2-40B4-BE49-F238E27FC236}">
              <a16:creationId xmlns:a16="http://schemas.microsoft.com/office/drawing/2014/main" id="{42743DE7-7682-4580-9A79-A27A3AC460DA}"/>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293" name="直線コネクタ 292">
          <a:extLst>
            <a:ext uri="{FF2B5EF4-FFF2-40B4-BE49-F238E27FC236}">
              <a16:creationId xmlns:a16="http://schemas.microsoft.com/office/drawing/2014/main" id="{CC7A627D-B012-4569-B9E6-C03ACE373008}"/>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107</xdr:row>
      <xdr:rowOff>105427</xdr:rowOff>
    </xdr:from>
    <xdr:ext cx="467179" cy="259045"/>
    <xdr:sp macro="" textlink="">
      <xdr:nvSpPr>
        <xdr:cNvPr id="294" name="テキスト ボックス 293">
          <a:extLst>
            <a:ext uri="{FF2B5EF4-FFF2-40B4-BE49-F238E27FC236}">
              <a16:creationId xmlns:a16="http://schemas.microsoft.com/office/drawing/2014/main" id="{892580D4-16C2-404B-89EA-F781D94AE0D8}"/>
            </a:ext>
          </a:extLst>
        </xdr:cNvPr>
        <xdr:cNvSpPr txBox="1"/>
      </xdr:nvSpPr>
      <xdr:spPr>
        <a:xfrm>
          <a:off x="294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295" name="直線コネクタ 294">
          <a:extLst>
            <a:ext uri="{FF2B5EF4-FFF2-40B4-BE49-F238E27FC236}">
              <a16:creationId xmlns:a16="http://schemas.microsoft.com/office/drawing/2014/main" id="{71870B23-AB93-4A05-BF39-7ADCD468A675}"/>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296" name="テキスト ボックス 295">
          <a:extLst>
            <a:ext uri="{FF2B5EF4-FFF2-40B4-BE49-F238E27FC236}">
              <a16:creationId xmlns:a16="http://schemas.microsoft.com/office/drawing/2014/main" id="{E50426E6-CE0B-4508-855E-3680799E0CF7}"/>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297" name="直線コネクタ 296">
          <a:extLst>
            <a:ext uri="{FF2B5EF4-FFF2-40B4-BE49-F238E27FC236}">
              <a16:creationId xmlns:a16="http://schemas.microsoft.com/office/drawing/2014/main" id="{DD312D98-4CA8-4912-B0F8-50C5160C12CE}"/>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298" name="テキスト ボックス 297">
          <a:extLst>
            <a:ext uri="{FF2B5EF4-FFF2-40B4-BE49-F238E27FC236}">
              <a16:creationId xmlns:a16="http://schemas.microsoft.com/office/drawing/2014/main" id="{4B0335DC-A987-4FB4-9D76-520451BFB4E5}"/>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299" name="直線コネクタ 298">
          <a:extLst>
            <a:ext uri="{FF2B5EF4-FFF2-40B4-BE49-F238E27FC236}">
              <a16:creationId xmlns:a16="http://schemas.microsoft.com/office/drawing/2014/main" id="{44E05F91-3308-47FB-8703-E9A4466285B5}"/>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00" name="テキスト ボックス 299">
          <a:extLst>
            <a:ext uri="{FF2B5EF4-FFF2-40B4-BE49-F238E27FC236}">
              <a16:creationId xmlns:a16="http://schemas.microsoft.com/office/drawing/2014/main" id="{5AE3F15C-8336-468E-92D8-EE97E8BC3F7C}"/>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1" name="直線コネクタ 300">
          <a:extLst>
            <a:ext uri="{FF2B5EF4-FFF2-40B4-BE49-F238E27FC236}">
              <a16:creationId xmlns:a16="http://schemas.microsoft.com/office/drawing/2014/main" id="{0A6399C8-D24E-46F5-A202-3577E970951F}"/>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302" name="テキスト ボックス 301">
          <a:extLst>
            <a:ext uri="{FF2B5EF4-FFF2-40B4-BE49-F238E27FC236}">
              <a16:creationId xmlns:a16="http://schemas.microsoft.com/office/drawing/2014/main" id="{8EB6A321-F2FC-447E-898B-446B6BC7AB84}"/>
            </a:ext>
          </a:extLst>
        </xdr:cNvPr>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03" name="【市民会館】&#10;有形固定資産減価償却率グラフ枠">
          <a:extLst>
            <a:ext uri="{FF2B5EF4-FFF2-40B4-BE49-F238E27FC236}">
              <a16:creationId xmlns:a16="http://schemas.microsoft.com/office/drawing/2014/main" id="{080D5295-A610-4F9C-8656-BD9D9828E0F2}"/>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41911</xdr:rowOff>
    </xdr:from>
    <xdr:to>
      <xdr:col>24</xdr:col>
      <xdr:colOff>62865</xdr:colOff>
      <xdr:row>108</xdr:row>
      <xdr:rowOff>76200</xdr:rowOff>
    </xdr:to>
    <xdr:cxnSp macro="">
      <xdr:nvCxnSpPr>
        <xdr:cNvPr id="304" name="直線コネクタ 303">
          <a:extLst>
            <a:ext uri="{FF2B5EF4-FFF2-40B4-BE49-F238E27FC236}">
              <a16:creationId xmlns:a16="http://schemas.microsoft.com/office/drawing/2014/main" id="{E4DE4D60-A6B0-47B8-A77C-AE4EB45415A4}"/>
            </a:ext>
          </a:extLst>
        </xdr:cNvPr>
        <xdr:cNvCxnSpPr/>
      </xdr:nvCxnSpPr>
      <xdr:spPr>
        <a:xfrm flipV="1">
          <a:off x="4634865" y="17186911"/>
          <a:ext cx="0" cy="14058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80027</xdr:rowOff>
    </xdr:from>
    <xdr:ext cx="469744" cy="259045"/>
    <xdr:sp macro="" textlink="">
      <xdr:nvSpPr>
        <xdr:cNvPr id="305" name="【市民会館】&#10;有形固定資産減価償却率最小値テキスト">
          <a:extLst>
            <a:ext uri="{FF2B5EF4-FFF2-40B4-BE49-F238E27FC236}">
              <a16:creationId xmlns:a16="http://schemas.microsoft.com/office/drawing/2014/main" id="{691B400A-18FC-4C55-8873-317DEA914B31}"/>
            </a:ext>
          </a:extLst>
        </xdr:cNvPr>
        <xdr:cNvSpPr txBox="1"/>
      </xdr:nvSpPr>
      <xdr:spPr>
        <a:xfrm>
          <a:off x="4673600" y="1859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76200</xdr:rowOff>
    </xdr:from>
    <xdr:to>
      <xdr:col>24</xdr:col>
      <xdr:colOff>152400</xdr:colOff>
      <xdr:row>108</xdr:row>
      <xdr:rowOff>76200</xdr:rowOff>
    </xdr:to>
    <xdr:cxnSp macro="">
      <xdr:nvCxnSpPr>
        <xdr:cNvPr id="306" name="直線コネクタ 305">
          <a:extLst>
            <a:ext uri="{FF2B5EF4-FFF2-40B4-BE49-F238E27FC236}">
              <a16:creationId xmlns:a16="http://schemas.microsoft.com/office/drawing/2014/main" id="{DBE4F75B-6962-4B60-BF3B-1F39498FA6E9}"/>
            </a:ext>
          </a:extLst>
        </xdr:cNvPr>
        <xdr:cNvCxnSpPr/>
      </xdr:nvCxnSpPr>
      <xdr:spPr>
        <a:xfrm>
          <a:off x="4546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160038</xdr:rowOff>
    </xdr:from>
    <xdr:ext cx="405111" cy="259045"/>
    <xdr:sp macro="" textlink="">
      <xdr:nvSpPr>
        <xdr:cNvPr id="307" name="【市民会館】&#10;有形固定資産減価償却率最大値テキスト">
          <a:extLst>
            <a:ext uri="{FF2B5EF4-FFF2-40B4-BE49-F238E27FC236}">
              <a16:creationId xmlns:a16="http://schemas.microsoft.com/office/drawing/2014/main" id="{B9A66061-1E2A-4768-A0C4-CCB4FB022924}"/>
            </a:ext>
          </a:extLst>
        </xdr:cNvPr>
        <xdr:cNvSpPr txBox="1"/>
      </xdr:nvSpPr>
      <xdr:spPr>
        <a:xfrm>
          <a:off x="4673600" y="169621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41911</xdr:rowOff>
    </xdr:from>
    <xdr:to>
      <xdr:col>24</xdr:col>
      <xdr:colOff>152400</xdr:colOff>
      <xdr:row>100</xdr:row>
      <xdr:rowOff>41911</xdr:rowOff>
    </xdr:to>
    <xdr:cxnSp macro="">
      <xdr:nvCxnSpPr>
        <xdr:cNvPr id="308" name="直線コネクタ 307">
          <a:extLst>
            <a:ext uri="{FF2B5EF4-FFF2-40B4-BE49-F238E27FC236}">
              <a16:creationId xmlns:a16="http://schemas.microsoft.com/office/drawing/2014/main" id="{DFFCE3F0-E7CC-475A-86E6-590505F2D58D}"/>
            </a:ext>
          </a:extLst>
        </xdr:cNvPr>
        <xdr:cNvCxnSpPr/>
      </xdr:nvCxnSpPr>
      <xdr:spPr>
        <a:xfrm>
          <a:off x="4546600" y="171869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115840</xdr:rowOff>
    </xdr:from>
    <xdr:ext cx="405111" cy="259045"/>
    <xdr:sp macro="" textlink="">
      <xdr:nvSpPr>
        <xdr:cNvPr id="309" name="【市民会館】&#10;有形固定資産減価償却率平均値テキスト">
          <a:extLst>
            <a:ext uri="{FF2B5EF4-FFF2-40B4-BE49-F238E27FC236}">
              <a16:creationId xmlns:a16="http://schemas.microsoft.com/office/drawing/2014/main" id="{66A50295-0F44-457D-A055-8DD3D6C70F48}"/>
            </a:ext>
          </a:extLst>
        </xdr:cNvPr>
        <xdr:cNvSpPr txBox="1"/>
      </xdr:nvSpPr>
      <xdr:spPr>
        <a:xfrm>
          <a:off x="4673600" y="176037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137413</xdr:rowOff>
    </xdr:from>
    <xdr:to>
      <xdr:col>24</xdr:col>
      <xdr:colOff>114300</xdr:colOff>
      <xdr:row>103</xdr:row>
      <xdr:rowOff>67563</xdr:rowOff>
    </xdr:to>
    <xdr:sp macro="" textlink="">
      <xdr:nvSpPr>
        <xdr:cNvPr id="310" name="フローチャート: 判断 309">
          <a:extLst>
            <a:ext uri="{FF2B5EF4-FFF2-40B4-BE49-F238E27FC236}">
              <a16:creationId xmlns:a16="http://schemas.microsoft.com/office/drawing/2014/main" id="{0F95C2D1-D407-42F4-9A8D-1BAE82A54504}"/>
            </a:ext>
          </a:extLst>
        </xdr:cNvPr>
        <xdr:cNvSpPr/>
      </xdr:nvSpPr>
      <xdr:spPr>
        <a:xfrm>
          <a:off x="4584700" y="1762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102</xdr:row>
      <xdr:rowOff>87122</xdr:rowOff>
    </xdr:from>
    <xdr:to>
      <xdr:col>20</xdr:col>
      <xdr:colOff>38100</xdr:colOff>
      <xdr:row>103</xdr:row>
      <xdr:rowOff>17272</xdr:rowOff>
    </xdr:to>
    <xdr:sp macro="" textlink="">
      <xdr:nvSpPr>
        <xdr:cNvPr id="311" name="フローチャート: 判断 310">
          <a:extLst>
            <a:ext uri="{FF2B5EF4-FFF2-40B4-BE49-F238E27FC236}">
              <a16:creationId xmlns:a16="http://schemas.microsoft.com/office/drawing/2014/main" id="{1C36BC31-1D8A-4CA1-BC2E-CC33BFCAF83F}"/>
            </a:ext>
          </a:extLst>
        </xdr:cNvPr>
        <xdr:cNvSpPr/>
      </xdr:nvSpPr>
      <xdr:spPr>
        <a:xfrm>
          <a:off x="3746500" y="17575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9398</xdr:rowOff>
    </xdr:from>
    <xdr:to>
      <xdr:col>15</xdr:col>
      <xdr:colOff>101600</xdr:colOff>
      <xdr:row>102</xdr:row>
      <xdr:rowOff>110998</xdr:rowOff>
    </xdr:to>
    <xdr:sp macro="" textlink="">
      <xdr:nvSpPr>
        <xdr:cNvPr id="312" name="フローチャート: 判断 311">
          <a:extLst>
            <a:ext uri="{FF2B5EF4-FFF2-40B4-BE49-F238E27FC236}">
              <a16:creationId xmlns:a16="http://schemas.microsoft.com/office/drawing/2014/main" id="{2B614CED-2643-457A-982F-22405E8B9E49}"/>
            </a:ext>
          </a:extLst>
        </xdr:cNvPr>
        <xdr:cNvSpPr/>
      </xdr:nvSpPr>
      <xdr:spPr>
        <a:xfrm>
          <a:off x="2857500" y="17497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102</xdr:row>
      <xdr:rowOff>20828</xdr:rowOff>
    </xdr:from>
    <xdr:to>
      <xdr:col>10</xdr:col>
      <xdr:colOff>165100</xdr:colOff>
      <xdr:row>102</xdr:row>
      <xdr:rowOff>122428</xdr:rowOff>
    </xdr:to>
    <xdr:sp macro="" textlink="">
      <xdr:nvSpPr>
        <xdr:cNvPr id="313" name="フローチャート: 判断 312">
          <a:extLst>
            <a:ext uri="{FF2B5EF4-FFF2-40B4-BE49-F238E27FC236}">
              <a16:creationId xmlns:a16="http://schemas.microsoft.com/office/drawing/2014/main" id="{688DC2F5-A5F5-4DFC-843D-81D73F1DE4AF}"/>
            </a:ext>
          </a:extLst>
        </xdr:cNvPr>
        <xdr:cNvSpPr/>
      </xdr:nvSpPr>
      <xdr:spPr>
        <a:xfrm>
          <a:off x="1968500" y="17508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101</xdr:row>
      <xdr:rowOff>93980</xdr:rowOff>
    </xdr:from>
    <xdr:to>
      <xdr:col>6</xdr:col>
      <xdr:colOff>38100</xdr:colOff>
      <xdr:row>102</xdr:row>
      <xdr:rowOff>24130</xdr:rowOff>
    </xdr:to>
    <xdr:sp macro="" textlink="">
      <xdr:nvSpPr>
        <xdr:cNvPr id="314" name="フローチャート: 判断 313">
          <a:extLst>
            <a:ext uri="{FF2B5EF4-FFF2-40B4-BE49-F238E27FC236}">
              <a16:creationId xmlns:a16="http://schemas.microsoft.com/office/drawing/2014/main" id="{615AD34D-096D-4564-9644-C64DF31CDE3D}"/>
            </a:ext>
          </a:extLst>
        </xdr:cNvPr>
        <xdr:cNvSpPr/>
      </xdr:nvSpPr>
      <xdr:spPr>
        <a:xfrm>
          <a:off x="1079500" y="17410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25AF3C76-ED71-47CF-ABAE-365B127597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AA15CF65-C0A8-438D-A38A-BB1FE379E018}"/>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8C94D077-60DD-4DCE-A158-3D0EC92084F5}"/>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1DD4B85C-0F47-4E07-8B2F-C148875B1861}"/>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9" name="テキスト ボックス 318">
          <a:extLst>
            <a:ext uri="{FF2B5EF4-FFF2-40B4-BE49-F238E27FC236}">
              <a16:creationId xmlns:a16="http://schemas.microsoft.com/office/drawing/2014/main" id="{2728A585-5CFB-4759-9351-30F5A2A40518}"/>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114554</xdr:rowOff>
    </xdr:from>
    <xdr:to>
      <xdr:col>24</xdr:col>
      <xdr:colOff>114300</xdr:colOff>
      <xdr:row>103</xdr:row>
      <xdr:rowOff>44704</xdr:rowOff>
    </xdr:to>
    <xdr:sp macro="" textlink="">
      <xdr:nvSpPr>
        <xdr:cNvPr id="320" name="楕円 319">
          <a:extLst>
            <a:ext uri="{FF2B5EF4-FFF2-40B4-BE49-F238E27FC236}">
              <a16:creationId xmlns:a16="http://schemas.microsoft.com/office/drawing/2014/main" id="{F8729A5B-52CE-42E2-86B9-75FE6A2CD62A}"/>
            </a:ext>
          </a:extLst>
        </xdr:cNvPr>
        <xdr:cNvSpPr/>
      </xdr:nvSpPr>
      <xdr:spPr>
        <a:xfrm>
          <a:off x="4584700" y="17602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101</xdr:row>
      <xdr:rowOff>137431</xdr:rowOff>
    </xdr:from>
    <xdr:ext cx="405111" cy="259045"/>
    <xdr:sp macro="" textlink="">
      <xdr:nvSpPr>
        <xdr:cNvPr id="321" name="【市民会館】&#10;有形固定資産減価償却率該当値テキスト">
          <a:extLst>
            <a:ext uri="{FF2B5EF4-FFF2-40B4-BE49-F238E27FC236}">
              <a16:creationId xmlns:a16="http://schemas.microsoft.com/office/drawing/2014/main" id="{3B342D69-5A00-4ACF-BBEC-B794C233CBA1}"/>
            </a:ext>
          </a:extLst>
        </xdr:cNvPr>
        <xdr:cNvSpPr txBox="1"/>
      </xdr:nvSpPr>
      <xdr:spPr>
        <a:xfrm>
          <a:off x="4673600" y="174538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102</xdr:row>
      <xdr:rowOff>66548</xdr:rowOff>
    </xdr:from>
    <xdr:to>
      <xdr:col>20</xdr:col>
      <xdr:colOff>38100</xdr:colOff>
      <xdr:row>102</xdr:row>
      <xdr:rowOff>168148</xdr:rowOff>
    </xdr:to>
    <xdr:sp macro="" textlink="">
      <xdr:nvSpPr>
        <xdr:cNvPr id="322" name="楕円 321">
          <a:extLst>
            <a:ext uri="{FF2B5EF4-FFF2-40B4-BE49-F238E27FC236}">
              <a16:creationId xmlns:a16="http://schemas.microsoft.com/office/drawing/2014/main" id="{DA8D1AC0-D5AA-4171-8232-9ACD21C526A4}"/>
            </a:ext>
          </a:extLst>
        </xdr:cNvPr>
        <xdr:cNvSpPr/>
      </xdr:nvSpPr>
      <xdr:spPr>
        <a:xfrm>
          <a:off x="3746500" y="17554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102</xdr:row>
      <xdr:rowOff>117348</xdr:rowOff>
    </xdr:from>
    <xdr:to>
      <xdr:col>24</xdr:col>
      <xdr:colOff>63500</xdr:colOff>
      <xdr:row>102</xdr:row>
      <xdr:rowOff>165354</xdr:rowOff>
    </xdr:to>
    <xdr:cxnSp macro="">
      <xdr:nvCxnSpPr>
        <xdr:cNvPr id="323" name="直線コネクタ 322">
          <a:extLst>
            <a:ext uri="{FF2B5EF4-FFF2-40B4-BE49-F238E27FC236}">
              <a16:creationId xmlns:a16="http://schemas.microsoft.com/office/drawing/2014/main" id="{854D0DE6-8357-4CB7-9BC3-2023D3D84722}"/>
            </a:ext>
          </a:extLst>
        </xdr:cNvPr>
        <xdr:cNvCxnSpPr/>
      </xdr:nvCxnSpPr>
      <xdr:spPr>
        <a:xfrm>
          <a:off x="3797300" y="17605248"/>
          <a:ext cx="838200" cy="48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102</xdr:row>
      <xdr:rowOff>57404</xdr:rowOff>
    </xdr:from>
    <xdr:to>
      <xdr:col>15</xdr:col>
      <xdr:colOff>101600</xdr:colOff>
      <xdr:row>102</xdr:row>
      <xdr:rowOff>159004</xdr:rowOff>
    </xdr:to>
    <xdr:sp macro="" textlink="">
      <xdr:nvSpPr>
        <xdr:cNvPr id="324" name="楕円 323">
          <a:extLst>
            <a:ext uri="{FF2B5EF4-FFF2-40B4-BE49-F238E27FC236}">
              <a16:creationId xmlns:a16="http://schemas.microsoft.com/office/drawing/2014/main" id="{DE246981-E3B2-4F42-9A47-E6B0F3FF81BB}"/>
            </a:ext>
          </a:extLst>
        </xdr:cNvPr>
        <xdr:cNvSpPr/>
      </xdr:nvSpPr>
      <xdr:spPr>
        <a:xfrm>
          <a:off x="2857500" y="17545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102</xdr:row>
      <xdr:rowOff>108204</xdr:rowOff>
    </xdr:from>
    <xdr:to>
      <xdr:col>19</xdr:col>
      <xdr:colOff>177800</xdr:colOff>
      <xdr:row>102</xdr:row>
      <xdr:rowOff>117348</xdr:rowOff>
    </xdr:to>
    <xdr:cxnSp macro="">
      <xdr:nvCxnSpPr>
        <xdr:cNvPr id="325" name="直線コネクタ 324">
          <a:extLst>
            <a:ext uri="{FF2B5EF4-FFF2-40B4-BE49-F238E27FC236}">
              <a16:creationId xmlns:a16="http://schemas.microsoft.com/office/drawing/2014/main" id="{FF5970BE-7679-4BF9-A684-8DF5F209B593}"/>
            </a:ext>
          </a:extLst>
        </xdr:cNvPr>
        <xdr:cNvCxnSpPr/>
      </xdr:nvCxnSpPr>
      <xdr:spPr>
        <a:xfrm>
          <a:off x="2908300" y="1759610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102</xdr:row>
      <xdr:rowOff>11685</xdr:rowOff>
    </xdr:from>
    <xdr:to>
      <xdr:col>10</xdr:col>
      <xdr:colOff>165100</xdr:colOff>
      <xdr:row>102</xdr:row>
      <xdr:rowOff>113285</xdr:rowOff>
    </xdr:to>
    <xdr:sp macro="" textlink="">
      <xdr:nvSpPr>
        <xdr:cNvPr id="326" name="楕円 325">
          <a:extLst>
            <a:ext uri="{FF2B5EF4-FFF2-40B4-BE49-F238E27FC236}">
              <a16:creationId xmlns:a16="http://schemas.microsoft.com/office/drawing/2014/main" id="{46EF3953-8EF4-491A-BD81-9491AE93B32E}"/>
            </a:ext>
          </a:extLst>
        </xdr:cNvPr>
        <xdr:cNvSpPr/>
      </xdr:nvSpPr>
      <xdr:spPr>
        <a:xfrm>
          <a:off x="1968500" y="17499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102</xdr:row>
      <xdr:rowOff>62485</xdr:rowOff>
    </xdr:from>
    <xdr:to>
      <xdr:col>15</xdr:col>
      <xdr:colOff>50800</xdr:colOff>
      <xdr:row>102</xdr:row>
      <xdr:rowOff>108204</xdr:rowOff>
    </xdr:to>
    <xdr:cxnSp macro="">
      <xdr:nvCxnSpPr>
        <xdr:cNvPr id="327" name="直線コネクタ 326">
          <a:extLst>
            <a:ext uri="{FF2B5EF4-FFF2-40B4-BE49-F238E27FC236}">
              <a16:creationId xmlns:a16="http://schemas.microsoft.com/office/drawing/2014/main" id="{C2DB7D8E-05FF-478A-BC8B-BE18A054AC4D}"/>
            </a:ext>
          </a:extLst>
        </xdr:cNvPr>
        <xdr:cNvCxnSpPr/>
      </xdr:nvCxnSpPr>
      <xdr:spPr>
        <a:xfrm>
          <a:off x="2019300" y="17550385"/>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101</xdr:row>
      <xdr:rowOff>135128</xdr:rowOff>
    </xdr:from>
    <xdr:to>
      <xdr:col>6</xdr:col>
      <xdr:colOff>38100</xdr:colOff>
      <xdr:row>102</xdr:row>
      <xdr:rowOff>65278</xdr:rowOff>
    </xdr:to>
    <xdr:sp macro="" textlink="">
      <xdr:nvSpPr>
        <xdr:cNvPr id="328" name="楕円 327">
          <a:extLst>
            <a:ext uri="{FF2B5EF4-FFF2-40B4-BE49-F238E27FC236}">
              <a16:creationId xmlns:a16="http://schemas.microsoft.com/office/drawing/2014/main" id="{CFA35AAA-90BF-44BB-9313-863007C2EF3D}"/>
            </a:ext>
          </a:extLst>
        </xdr:cNvPr>
        <xdr:cNvSpPr/>
      </xdr:nvSpPr>
      <xdr:spPr>
        <a:xfrm>
          <a:off x="1079500" y="17451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102</xdr:row>
      <xdr:rowOff>14478</xdr:rowOff>
    </xdr:from>
    <xdr:to>
      <xdr:col>10</xdr:col>
      <xdr:colOff>114300</xdr:colOff>
      <xdr:row>102</xdr:row>
      <xdr:rowOff>62485</xdr:rowOff>
    </xdr:to>
    <xdr:cxnSp macro="">
      <xdr:nvCxnSpPr>
        <xdr:cNvPr id="329" name="直線コネクタ 328">
          <a:extLst>
            <a:ext uri="{FF2B5EF4-FFF2-40B4-BE49-F238E27FC236}">
              <a16:creationId xmlns:a16="http://schemas.microsoft.com/office/drawing/2014/main" id="{F9681CEC-C3C5-476E-A1AD-12FE0E1F6DF0}"/>
            </a:ext>
          </a:extLst>
        </xdr:cNvPr>
        <xdr:cNvCxnSpPr/>
      </xdr:nvCxnSpPr>
      <xdr:spPr>
        <a:xfrm>
          <a:off x="1130300" y="17502378"/>
          <a:ext cx="889000" cy="48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8399</xdr:rowOff>
    </xdr:from>
    <xdr:ext cx="405111" cy="259045"/>
    <xdr:sp macro="" textlink="">
      <xdr:nvSpPr>
        <xdr:cNvPr id="330" name="n_1aveValue【市民会館】&#10;有形固定資産減価償却率">
          <a:extLst>
            <a:ext uri="{FF2B5EF4-FFF2-40B4-BE49-F238E27FC236}">
              <a16:creationId xmlns:a16="http://schemas.microsoft.com/office/drawing/2014/main" id="{4D32CE08-AA89-4363-B483-796E23608E3F}"/>
            </a:ext>
          </a:extLst>
        </xdr:cNvPr>
        <xdr:cNvSpPr txBox="1"/>
      </xdr:nvSpPr>
      <xdr:spPr>
        <a:xfrm>
          <a:off x="3582044" y="176677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127525</xdr:rowOff>
    </xdr:from>
    <xdr:ext cx="405111" cy="259045"/>
    <xdr:sp macro="" textlink="">
      <xdr:nvSpPr>
        <xdr:cNvPr id="331" name="n_2aveValue【市民会館】&#10;有形固定資産減価償却率">
          <a:extLst>
            <a:ext uri="{FF2B5EF4-FFF2-40B4-BE49-F238E27FC236}">
              <a16:creationId xmlns:a16="http://schemas.microsoft.com/office/drawing/2014/main" id="{79A09656-4F26-4C65-8E9B-A32ECD75B47B}"/>
            </a:ext>
          </a:extLst>
        </xdr:cNvPr>
        <xdr:cNvSpPr txBox="1"/>
      </xdr:nvSpPr>
      <xdr:spPr>
        <a:xfrm>
          <a:off x="2705744" y="17272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113555</xdr:rowOff>
    </xdr:from>
    <xdr:ext cx="405111" cy="259045"/>
    <xdr:sp macro="" textlink="">
      <xdr:nvSpPr>
        <xdr:cNvPr id="332" name="n_3aveValue【市民会館】&#10;有形固定資産減価償却率">
          <a:extLst>
            <a:ext uri="{FF2B5EF4-FFF2-40B4-BE49-F238E27FC236}">
              <a16:creationId xmlns:a16="http://schemas.microsoft.com/office/drawing/2014/main" id="{8C6A3C98-344D-436A-86FA-92B05C482AAF}"/>
            </a:ext>
          </a:extLst>
        </xdr:cNvPr>
        <xdr:cNvSpPr txBox="1"/>
      </xdr:nvSpPr>
      <xdr:spPr>
        <a:xfrm>
          <a:off x="1816744" y="17601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100</xdr:row>
      <xdr:rowOff>40657</xdr:rowOff>
    </xdr:from>
    <xdr:ext cx="405111" cy="259045"/>
    <xdr:sp macro="" textlink="">
      <xdr:nvSpPr>
        <xdr:cNvPr id="333" name="n_4aveValue【市民会館】&#10;有形固定資産減価償却率">
          <a:extLst>
            <a:ext uri="{FF2B5EF4-FFF2-40B4-BE49-F238E27FC236}">
              <a16:creationId xmlns:a16="http://schemas.microsoft.com/office/drawing/2014/main" id="{F38C14E7-2634-432A-97B9-7EAB981CCC06}"/>
            </a:ext>
          </a:extLst>
        </xdr:cNvPr>
        <xdr:cNvSpPr txBox="1"/>
      </xdr:nvSpPr>
      <xdr:spPr>
        <a:xfrm>
          <a:off x="927744" y="17185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101</xdr:row>
      <xdr:rowOff>13225</xdr:rowOff>
    </xdr:from>
    <xdr:ext cx="405111" cy="259045"/>
    <xdr:sp macro="" textlink="">
      <xdr:nvSpPr>
        <xdr:cNvPr id="334" name="n_1mainValue【市民会館】&#10;有形固定資産減価償却率">
          <a:extLst>
            <a:ext uri="{FF2B5EF4-FFF2-40B4-BE49-F238E27FC236}">
              <a16:creationId xmlns:a16="http://schemas.microsoft.com/office/drawing/2014/main" id="{832A74A8-7F65-4CBF-BED3-3A2F1603C3E7}"/>
            </a:ext>
          </a:extLst>
        </xdr:cNvPr>
        <xdr:cNvSpPr txBox="1"/>
      </xdr:nvSpPr>
      <xdr:spPr>
        <a:xfrm>
          <a:off x="3582044" y="17329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150131</xdr:rowOff>
    </xdr:from>
    <xdr:ext cx="405111" cy="259045"/>
    <xdr:sp macro="" textlink="">
      <xdr:nvSpPr>
        <xdr:cNvPr id="335" name="n_2mainValue【市民会館】&#10;有形固定資産減価償却率">
          <a:extLst>
            <a:ext uri="{FF2B5EF4-FFF2-40B4-BE49-F238E27FC236}">
              <a16:creationId xmlns:a16="http://schemas.microsoft.com/office/drawing/2014/main" id="{17D59979-FBC6-4E41-973C-7FE8762DDB69}"/>
            </a:ext>
          </a:extLst>
        </xdr:cNvPr>
        <xdr:cNvSpPr txBox="1"/>
      </xdr:nvSpPr>
      <xdr:spPr>
        <a:xfrm>
          <a:off x="2705744" y="176380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100</xdr:row>
      <xdr:rowOff>129812</xdr:rowOff>
    </xdr:from>
    <xdr:ext cx="405111" cy="259045"/>
    <xdr:sp macro="" textlink="">
      <xdr:nvSpPr>
        <xdr:cNvPr id="336" name="n_3mainValue【市民会館】&#10;有形固定資産減価償却率">
          <a:extLst>
            <a:ext uri="{FF2B5EF4-FFF2-40B4-BE49-F238E27FC236}">
              <a16:creationId xmlns:a16="http://schemas.microsoft.com/office/drawing/2014/main" id="{E6C05696-334D-4EF9-85D8-4A523EE3CA40}"/>
            </a:ext>
          </a:extLst>
        </xdr:cNvPr>
        <xdr:cNvSpPr txBox="1"/>
      </xdr:nvSpPr>
      <xdr:spPr>
        <a:xfrm>
          <a:off x="1816744" y="172748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56405</xdr:rowOff>
    </xdr:from>
    <xdr:ext cx="405111" cy="259045"/>
    <xdr:sp macro="" textlink="">
      <xdr:nvSpPr>
        <xdr:cNvPr id="337" name="n_4mainValue【市民会館】&#10;有形固定資産減価償却率">
          <a:extLst>
            <a:ext uri="{FF2B5EF4-FFF2-40B4-BE49-F238E27FC236}">
              <a16:creationId xmlns:a16="http://schemas.microsoft.com/office/drawing/2014/main" id="{03DEBFF6-661F-487B-83A7-0D135095C824}"/>
            </a:ext>
          </a:extLst>
        </xdr:cNvPr>
        <xdr:cNvSpPr txBox="1"/>
      </xdr:nvSpPr>
      <xdr:spPr>
        <a:xfrm>
          <a:off x="927744" y="175443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8" name="正方形/長方形 337">
          <a:extLst>
            <a:ext uri="{FF2B5EF4-FFF2-40B4-BE49-F238E27FC236}">
              <a16:creationId xmlns:a16="http://schemas.microsoft.com/office/drawing/2014/main" id="{DBCE98FB-D055-4881-9D06-F28E2DB43544}"/>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9" name="正方形/長方形 338">
          <a:extLst>
            <a:ext uri="{FF2B5EF4-FFF2-40B4-BE49-F238E27FC236}">
              <a16:creationId xmlns:a16="http://schemas.microsoft.com/office/drawing/2014/main" id="{6F2E7B39-0FBB-4322-8A61-88B06C5EDF0D}"/>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0" name="正方形/長方形 339">
          <a:extLst>
            <a:ext uri="{FF2B5EF4-FFF2-40B4-BE49-F238E27FC236}">
              <a16:creationId xmlns:a16="http://schemas.microsoft.com/office/drawing/2014/main" id="{4774E84C-5016-46CB-84A2-AA7BC96A6A06}"/>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1" name="正方形/長方形 340">
          <a:extLst>
            <a:ext uri="{FF2B5EF4-FFF2-40B4-BE49-F238E27FC236}">
              <a16:creationId xmlns:a16="http://schemas.microsoft.com/office/drawing/2014/main" id="{99B0D12B-AE90-4C20-80B4-52F6523E9CCF}"/>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2" name="正方形/長方形 341">
          <a:extLst>
            <a:ext uri="{FF2B5EF4-FFF2-40B4-BE49-F238E27FC236}">
              <a16:creationId xmlns:a16="http://schemas.microsoft.com/office/drawing/2014/main" id="{CFCEE15C-E313-48F7-9EDE-A001E0C781F8}"/>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3" name="正方形/長方形 342">
          <a:extLst>
            <a:ext uri="{FF2B5EF4-FFF2-40B4-BE49-F238E27FC236}">
              <a16:creationId xmlns:a16="http://schemas.microsoft.com/office/drawing/2014/main" id="{640E9BE5-449B-41FC-881C-069A07F39D25}"/>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4" name="正方形/長方形 343">
          <a:extLst>
            <a:ext uri="{FF2B5EF4-FFF2-40B4-BE49-F238E27FC236}">
              <a16:creationId xmlns:a16="http://schemas.microsoft.com/office/drawing/2014/main" id="{420D9FB2-FE35-44AB-9175-F67FE73BEB43}"/>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5" name="正方形/長方形 344">
          <a:extLst>
            <a:ext uri="{FF2B5EF4-FFF2-40B4-BE49-F238E27FC236}">
              <a16:creationId xmlns:a16="http://schemas.microsoft.com/office/drawing/2014/main" id="{5C2E00BC-C099-4F11-B075-B96383CC9087}"/>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6" name="テキスト ボックス 345">
          <a:extLst>
            <a:ext uri="{FF2B5EF4-FFF2-40B4-BE49-F238E27FC236}">
              <a16:creationId xmlns:a16="http://schemas.microsoft.com/office/drawing/2014/main" id="{9363E36E-0C12-4B94-93F8-EFCC7418E6CB}"/>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7" name="直線コネクタ 346">
          <a:extLst>
            <a:ext uri="{FF2B5EF4-FFF2-40B4-BE49-F238E27FC236}">
              <a16:creationId xmlns:a16="http://schemas.microsoft.com/office/drawing/2014/main" id="{0F0F6145-0F57-4B98-A00A-799D5C80933C}"/>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348" name="直線コネクタ 347">
          <a:extLst>
            <a:ext uri="{FF2B5EF4-FFF2-40B4-BE49-F238E27FC236}">
              <a16:creationId xmlns:a16="http://schemas.microsoft.com/office/drawing/2014/main" id="{EB32E428-0D38-4487-8675-4D65DCB50F3F}"/>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107</xdr:row>
      <xdr:rowOff>105427</xdr:rowOff>
    </xdr:from>
    <xdr:ext cx="467179" cy="259045"/>
    <xdr:sp macro="" textlink="">
      <xdr:nvSpPr>
        <xdr:cNvPr id="349" name="テキスト ボックス 348">
          <a:extLst>
            <a:ext uri="{FF2B5EF4-FFF2-40B4-BE49-F238E27FC236}">
              <a16:creationId xmlns:a16="http://schemas.microsoft.com/office/drawing/2014/main" id="{C33A58FE-3E89-4327-AB97-39BD9182EFBC}"/>
            </a:ext>
          </a:extLst>
        </xdr:cNvPr>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350" name="直線コネクタ 349">
          <a:extLst>
            <a:ext uri="{FF2B5EF4-FFF2-40B4-BE49-F238E27FC236}">
              <a16:creationId xmlns:a16="http://schemas.microsoft.com/office/drawing/2014/main" id="{19E7799E-AE7B-49C2-AF4D-41EF0A3FC6DE}"/>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162577</xdr:rowOff>
    </xdr:from>
    <xdr:ext cx="467179" cy="259045"/>
    <xdr:sp macro="" textlink="">
      <xdr:nvSpPr>
        <xdr:cNvPr id="351" name="テキスト ボックス 350">
          <a:extLst>
            <a:ext uri="{FF2B5EF4-FFF2-40B4-BE49-F238E27FC236}">
              <a16:creationId xmlns:a16="http://schemas.microsoft.com/office/drawing/2014/main" id="{CAF5C78E-B56D-462F-B0C9-7529EDDF5EDC}"/>
            </a:ext>
          </a:extLst>
        </xdr:cNvPr>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352" name="直線コネクタ 351">
          <a:extLst>
            <a:ext uri="{FF2B5EF4-FFF2-40B4-BE49-F238E27FC236}">
              <a16:creationId xmlns:a16="http://schemas.microsoft.com/office/drawing/2014/main" id="{BDFC8F0A-4105-45C7-8BED-284AA5D6A5C7}"/>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48277</xdr:rowOff>
    </xdr:from>
    <xdr:ext cx="467179" cy="259045"/>
    <xdr:sp macro="" textlink="">
      <xdr:nvSpPr>
        <xdr:cNvPr id="353" name="テキスト ボックス 352">
          <a:extLst>
            <a:ext uri="{FF2B5EF4-FFF2-40B4-BE49-F238E27FC236}">
              <a16:creationId xmlns:a16="http://schemas.microsoft.com/office/drawing/2014/main" id="{C0CBA358-1611-4E19-820F-FA9665C176BC}"/>
            </a:ext>
          </a:extLst>
        </xdr:cNvPr>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354" name="直線コネクタ 353">
          <a:extLst>
            <a:ext uri="{FF2B5EF4-FFF2-40B4-BE49-F238E27FC236}">
              <a16:creationId xmlns:a16="http://schemas.microsoft.com/office/drawing/2014/main" id="{B3EA7F17-91C3-4757-AC16-EC834E25F7EC}"/>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105427</xdr:rowOff>
    </xdr:from>
    <xdr:ext cx="467179" cy="259045"/>
    <xdr:sp macro="" textlink="">
      <xdr:nvSpPr>
        <xdr:cNvPr id="355" name="テキスト ボックス 354">
          <a:extLst>
            <a:ext uri="{FF2B5EF4-FFF2-40B4-BE49-F238E27FC236}">
              <a16:creationId xmlns:a16="http://schemas.microsoft.com/office/drawing/2014/main" id="{1B380DCB-EF5F-405B-9339-2CE05881B925}"/>
            </a:ext>
          </a:extLst>
        </xdr:cNvPr>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6" name="直線コネクタ 355">
          <a:extLst>
            <a:ext uri="{FF2B5EF4-FFF2-40B4-BE49-F238E27FC236}">
              <a16:creationId xmlns:a16="http://schemas.microsoft.com/office/drawing/2014/main" id="{CABF45A3-1661-4B3C-BE4C-EF098A5CA02D}"/>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7" name="テキスト ボックス 356">
          <a:extLst>
            <a:ext uri="{FF2B5EF4-FFF2-40B4-BE49-F238E27FC236}">
              <a16:creationId xmlns:a16="http://schemas.microsoft.com/office/drawing/2014/main" id="{05F34EFE-3ECA-45AC-8000-FA278A4D269E}"/>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8" name="【市民会館】&#10;一人当たり面積グラフ枠">
          <a:extLst>
            <a:ext uri="{FF2B5EF4-FFF2-40B4-BE49-F238E27FC236}">
              <a16:creationId xmlns:a16="http://schemas.microsoft.com/office/drawing/2014/main" id="{FCC37944-9C16-4A01-A1EE-32C5E51F3954}"/>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121005</xdr:rowOff>
    </xdr:from>
    <xdr:to>
      <xdr:col>54</xdr:col>
      <xdr:colOff>189865</xdr:colOff>
      <xdr:row>108</xdr:row>
      <xdr:rowOff>48310</xdr:rowOff>
    </xdr:to>
    <xdr:cxnSp macro="">
      <xdr:nvCxnSpPr>
        <xdr:cNvPr id="359" name="直線コネクタ 358">
          <a:extLst>
            <a:ext uri="{FF2B5EF4-FFF2-40B4-BE49-F238E27FC236}">
              <a16:creationId xmlns:a16="http://schemas.microsoft.com/office/drawing/2014/main" id="{090D7C48-6F64-412E-89AB-32A6496137F0}"/>
            </a:ext>
          </a:extLst>
        </xdr:cNvPr>
        <xdr:cNvCxnSpPr/>
      </xdr:nvCxnSpPr>
      <xdr:spPr>
        <a:xfrm flipV="1">
          <a:off x="10476865" y="17094555"/>
          <a:ext cx="0" cy="14703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52137</xdr:rowOff>
    </xdr:from>
    <xdr:ext cx="469744" cy="259045"/>
    <xdr:sp macro="" textlink="">
      <xdr:nvSpPr>
        <xdr:cNvPr id="360" name="【市民会館】&#10;一人当たり面積最小値テキスト">
          <a:extLst>
            <a:ext uri="{FF2B5EF4-FFF2-40B4-BE49-F238E27FC236}">
              <a16:creationId xmlns:a16="http://schemas.microsoft.com/office/drawing/2014/main" id="{67A378F7-EBAE-4B00-B07D-DCFDC1CE0D31}"/>
            </a:ext>
          </a:extLst>
        </xdr:cNvPr>
        <xdr:cNvSpPr txBox="1"/>
      </xdr:nvSpPr>
      <xdr:spPr>
        <a:xfrm>
          <a:off x="10515600" y="18568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48310</xdr:rowOff>
    </xdr:from>
    <xdr:to>
      <xdr:col>55</xdr:col>
      <xdr:colOff>88900</xdr:colOff>
      <xdr:row>108</xdr:row>
      <xdr:rowOff>48310</xdr:rowOff>
    </xdr:to>
    <xdr:cxnSp macro="">
      <xdr:nvCxnSpPr>
        <xdr:cNvPr id="361" name="直線コネクタ 360">
          <a:extLst>
            <a:ext uri="{FF2B5EF4-FFF2-40B4-BE49-F238E27FC236}">
              <a16:creationId xmlns:a16="http://schemas.microsoft.com/office/drawing/2014/main" id="{0AD9D67F-5C02-4794-9959-47CD062EF91A}"/>
            </a:ext>
          </a:extLst>
        </xdr:cNvPr>
        <xdr:cNvCxnSpPr/>
      </xdr:nvCxnSpPr>
      <xdr:spPr>
        <a:xfrm>
          <a:off x="10388600" y="18564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67682</xdr:rowOff>
    </xdr:from>
    <xdr:ext cx="469744" cy="259045"/>
    <xdr:sp macro="" textlink="">
      <xdr:nvSpPr>
        <xdr:cNvPr id="362" name="【市民会館】&#10;一人当たり面積最大値テキスト">
          <a:extLst>
            <a:ext uri="{FF2B5EF4-FFF2-40B4-BE49-F238E27FC236}">
              <a16:creationId xmlns:a16="http://schemas.microsoft.com/office/drawing/2014/main" id="{B516FA42-6A66-4C3D-B76C-04491661B563}"/>
            </a:ext>
          </a:extLst>
        </xdr:cNvPr>
        <xdr:cNvSpPr txBox="1"/>
      </xdr:nvSpPr>
      <xdr:spPr>
        <a:xfrm>
          <a:off x="10515600" y="16869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121005</xdr:rowOff>
    </xdr:from>
    <xdr:to>
      <xdr:col>55</xdr:col>
      <xdr:colOff>88900</xdr:colOff>
      <xdr:row>99</xdr:row>
      <xdr:rowOff>121005</xdr:rowOff>
    </xdr:to>
    <xdr:cxnSp macro="">
      <xdr:nvCxnSpPr>
        <xdr:cNvPr id="363" name="直線コネクタ 362">
          <a:extLst>
            <a:ext uri="{FF2B5EF4-FFF2-40B4-BE49-F238E27FC236}">
              <a16:creationId xmlns:a16="http://schemas.microsoft.com/office/drawing/2014/main" id="{CB1EAD41-17FF-4C88-8E21-7BA3726595F6}"/>
            </a:ext>
          </a:extLst>
        </xdr:cNvPr>
        <xdr:cNvCxnSpPr/>
      </xdr:nvCxnSpPr>
      <xdr:spPr>
        <a:xfrm>
          <a:off x="10388600" y="170945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147490</xdr:rowOff>
    </xdr:from>
    <xdr:ext cx="469744" cy="259045"/>
    <xdr:sp macro="" textlink="">
      <xdr:nvSpPr>
        <xdr:cNvPr id="364" name="【市民会館】&#10;一人当たり面積平均値テキスト">
          <a:extLst>
            <a:ext uri="{FF2B5EF4-FFF2-40B4-BE49-F238E27FC236}">
              <a16:creationId xmlns:a16="http://schemas.microsoft.com/office/drawing/2014/main" id="{D046FFBC-8F8F-453C-941A-FB49012F1F58}"/>
            </a:ext>
          </a:extLst>
        </xdr:cNvPr>
        <xdr:cNvSpPr txBox="1"/>
      </xdr:nvSpPr>
      <xdr:spPr>
        <a:xfrm>
          <a:off x="10515600" y="179782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124613</xdr:rowOff>
    </xdr:from>
    <xdr:to>
      <xdr:col>55</xdr:col>
      <xdr:colOff>50800</xdr:colOff>
      <xdr:row>106</xdr:row>
      <xdr:rowOff>54763</xdr:rowOff>
    </xdr:to>
    <xdr:sp macro="" textlink="">
      <xdr:nvSpPr>
        <xdr:cNvPr id="365" name="フローチャート: 判断 364">
          <a:extLst>
            <a:ext uri="{FF2B5EF4-FFF2-40B4-BE49-F238E27FC236}">
              <a16:creationId xmlns:a16="http://schemas.microsoft.com/office/drawing/2014/main" id="{562ECD93-74A3-4294-9D40-D104744BDF85}"/>
            </a:ext>
          </a:extLst>
        </xdr:cNvPr>
        <xdr:cNvSpPr/>
      </xdr:nvSpPr>
      <xdr:spPr>
        <a:xfrm>
          <a:off x="10426700" y="18126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99467</xdr:rowOff>
    </xdr:from>
    <xdr:to>
      <xdr:col>50</xdr:col>
      <xdr:colOff>165100</xdr:colOff>
      <xdr:row>106</xdr:row>
      <xdr:rowOff>29617</xdr:rowOff>
    </xdr:to>
    <xdr:sp macro="" textlink="">
      <xdr:nvSpPr>
        <xdr:cNvPr id="366" name="フローチャート: 判断 365">
          <a:extLst>
            <a:ext uri="{FF2B5EF4-FFF2-40B4-BE49-F238E27FC236}">
              <a16:creationId xmlns:a16="http://schemas.microsoft.com/office/drawing/2014/main" id="{5BEBBCD0-0E75-456D-A068-82D163ED2E17}"/>
            </a:ext>
          </a:extLst>
        </xdr:cNvPr>
        <xdr:cNvSpPr/>
      </xdr:nvSpPr>
      <xdr:spPr>
        <a:xfrm>
          <a:off x="9588500" y="1810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118669</xdr:rowOff>
    </xdr:from>
    <xdr:to>
      <xdr:col>46</xdr:col>
      <xdr:colOff>38100</xdr:colOff>
      <xdr:row>106</xdr:row>
      <xdr:rowOff>48819</xdr:rowOff>
    </xdr:to>
    <xdr:sp macro="" textlink="">
      <xdr:nvSpPr>
        <xdr:cNvPr id="367" name="フローチャート: 判断 366">
          <a:extLst>
            <a:ext uri="{FF2B5EF4-FFF2-40B4-BE49-F238E27FC236}">
              <a16:creationId xmlns:a16="http://schemas.microsoft.com/office/drawing/2014/main" id="{96986969-04AC-4F78-B969-DC53C71A8176}"/>
            </a:ext>
          </a:extLst>
        </xdr:cNvPr>
        <xdr:cNvSpPr/>
      </xdr:nvSpPr>
      <xdr:spPr>
        <a:xfrm>
          <a:off x="8699500" y="18120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1169</xdr:rowOff>
    </xdr:from>
    <xdr:to>
      <xdr:col>41</xdr:col>
      <xdr:colOff>101600</xdr:colOff>
      <xdr:row>106</xdr:row>
      <xdr:rowOff>102769</xdr:rowOff>
    </xdr:to>
    <xdr:sp macro="" textlink="">
      <xdr:nvSpPr>
        <xdr:cNvPr id="368" name="フローチャート: 判断 367">
          <a:extLst>
            <a:ext uri="{FF2B5EF4-FFF2-40B4-BE49-F238E27FC236}">
              <a16:creationId xmlns:a16="http://schemas.microsoft.com/office/drawing/2014/main" id="{ED70D1D4-9616-4B32-A10C-414774945F23}"/>
            </a:ext>
          </a:extLst>
        </xdr:cNvPr>
        <xdr:cNvSpPr/>
      </xdr:nvSpPr>
      <xdr:spPr>
        <a:xfrm>
          <a:off x="7810500" y="18174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44602</xdr:rowOff>
    </xdr:from>
    <xdr:to>
      <xdr:col>36</xdr:col>
      <xdr:colOff>165100</xdr:colOff>
      <xdr:row>106</xdr:row>
      <xdr:rowOff>146202</xdr:rowOff>
    </xdr:to>
    <xdr:sp macro="" textlink="">
      <xdr:nvSpPr>
        <xdr:cNvPr id="369" name="フローチャート: 判断 368">
          <a:extLst>
            <a:ext uri="{FF2B5EF4-FFF2-40B4-BE49-F238E27FC236}">
              <a16:creationId xmlns:a16="http://schemas.microsoft.com/office/drawing/2014/main" id="{D955D1E9-680C-4A76-9062-715EA7DD1C42}"/>
            </a:ext>
          </a:extLst>
        </xdr:cNvPr>
        <xdr:cNvSpPr/>
      </xdr:nvSpPr>
      <xdr:spPr>
        <a:xfrm>
          <a:off x="6921500" y="18218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0" name="テキスト ボックス 369">
          <a:extLst>
            <a:ext uri="{FF2B5EF4-FFF2-40B4-BE49-F238E27FC236}">
              <a16:creationId xmlns:a16="http://schemas.microsoft.com/office/drawing/2014/main" id="{3B84D738-2B72-413F-B42B-3151835C9744}"/>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1" name="テキスト ボックス 370">
          <a:extLst>
            <a:ext uri="{FF2B5EF4-FFF2-40B4-BE49-F238E27FC236}">
              <a16:creationId xmlns:a16="http://schemas.microsoft.com/office/drawing/2014/main" id="{73258978-15D2-45C5-9BAF-B7A137D149EE}"/>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2" name="テキスト ボックス 371">
          <a:extLst>
            <a:ext uri="{FF2B5EF4-FFF2-40B4-BE49-F238E27FC236}">
              <a16:creationId xmlns:a16="http://schemas.microsoft.com/office/drawing/2014/main" id="{94636BAD-F929-4773-AFDB-A567EAD36D36}"/>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752AFD35-CCDD-42A7-BF7A-131F8F537D65}"/>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7234B0E2-7345-4F1C-B078-6541517FE0D9}"/>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77521</xdr:rowOff>
    </xdr:from>
    <xdr:to>
      <xdr:col>55</xdr:col>
      <xdr:colOff>50800</xdr:colOff>
      <xdr:row>107</xdr:row>
      <xdr:rowOff>7671</xdr:rowOff>
    </xdr:to>
    <xdr:sp macro="" textlink="">
      <xdr:nvSpPr>
        <xdr:cNvPr id="375" name="楕円 374">
          <a:extLst>
            <a:ext uri="{FF2B5EF4-FFF2-40B4-BE49-F238E27FC236}">
              <a16:creationId xmlns:a16="http://schemas.microsoft.com/office/drawing/2014/main" id="{BA5EB3AB-A524-49F0-BCF7-742B8C6202A9}"/>
            </a:ext>
          </a:extLst>
        </xdr:cNvPr>
        <xdr:cNvSpPr/>
      </xdr:nvSpPr>
      <xdr:spPr>
        <a:xfrm>
          <a:off x="10426700" y="18251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55948</xdr:rowOff>
    </xdr:from>
    <xdr:ext cx="469744" cy="259045"/>
    <xdr:sp macro="" textlink="">
      <xdr:nvSpPr>
        <xdr:cNvPr id="376" name="【市民会館】&#10;一人当たり面積該当値テキスト">
          <a:extLst>
            <a:ext uri="{FF2B5EF4-FFF2-40B4-BE49-F238E27FC236}">
              <a16:creationId xmlns:a16="http://schemas.microsoft.com/office/drawing/2014/main" id="{89F24C65-8067-47F4-A5C3-C52D54F13605}"/>
            </a:ext>
          </a:extLst>
        </xdr:cNvPr>
        <xdr:cNvSpPr txBox="1"/>
      </xdr:nvSpPr>
      <xdr:spPr>
        <a:xfrm>
          <a:off x="10515600" y="18229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82550</xdr:rowOff>
    </xdr:from>
    <xdr:to>
      <xdr:col>50</xdr:col>
      <xdr:colOff>165100</xdr:colOff>
      <xdr:row>107</xdr:row>
      <xdr:rowOff>12700</xdr:rowOff>
    </xdr:to>
    <xdr:sp macro="" textlink="">
      <xdr:nvSpPr>
        <xdr:cNvPr id="377" name="楕円 376">
          <a:extLst>
            <a:ext uri="{FF2B5EF4-FFF2-40B4-BE49-F238E27FC236}">
              <a16:creationId xmlns:a16="http://schemas.microsoft.com/office/drawing/2014/main" id="{86D6CB4E-4863-4242-AF18-7168340497F1}"/>
            </a:ext>
          </a:extLst>
        </xdr:cNvPr>
        <xdr:cNvSpPr/>
      </xdr:nvSpPr>
      <xdr:spPr>
        <a:xfrm>
          <a:off x="9588500" y="1825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128321</xdr:rowOff>
    </xdr:from>
    <xdr:to>
      <xdr:col>55</xdr:col>
      <xdr:colOff>0</xdr:colOff>
      <xdr:row>106</xdr:row>
      <xdr:rowOff>133350</xdr:rowOff>
    </xdr:to>
    <xdr:cxnSp macro="">
      <xdr:nvCxnSpPr>
        <xdr:cNvPr id="378" name="直線コネクタ 377">
          <a:extLst>
            <a:ext uri="{FF2B5EF4-FFF2-40B4-BE49-F238E27FC236}">
              <a16:creationId xmlns:a16="http://schemas.microsoft.com/office/drawing/2014/main" id="{DC920C00-09C7-441C-A8D9-F33D20ECBE13}"/>
            </a:ext>
          </a:extLst>
        </xdr:cNvPr>
        <xdr:cNvCxnSpPr/>
      </xdr:nvCxnSpPr>
      <xdr:spPr>
        <a:xfrm flipV="1">
          <a:off x="9639300" y="18302021"/>
          <a:ext cx="838200" cy="5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87579</xdr:rowOff>
    </xdr:from>
    <xdr:to>
      <xdr:col>46</xdr:col>
      <xdr:colOff>38100</xdr:colOff>
      <xdr:row>107</xdr:row>
      <xdr:rowOff>17729</xdr:rowOff>
    </xdr:to>
    <xdr:sp macro="" textlink="">
      <xdr:nvSpPr>
        <xdr:cNvPr id="379" name="楕円 378">
          <a:extLst>
            <a:ext uri="{FF2B5EF4-FFF2-40B4-BE49-F238E27FC236}">
              <a16:creationId xmlns:a16="http://schemas.microsoft.com/office/drawing/2014/main" id="{1D7F5B3C-2C2D-43E7-B960-667718B9E539}"/>
            </a:ext>
          </a:extLst>
        </xdr:cNvPr>
        <xdr:cNvSpPr/>
      </xdr:nvSpPr>
      <xdr:spPr>
        <a:xfrm>
          <a:off x="8699500" y="18261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133350</xdr:rowOff>
    </xdr:from>
    <xdr:to>
      <xdr:col>50</xdr:col>
      <xdr:colOff>114300</xdr:colOff>
      <xdr:row>106</xdr:row>
      <xdr:rowOff>138379</xdr:rowOff>
    </xdr:to>
    <xdr:cxnSp macro="">
      <xdr:nvCxnSpPr>
        <xdr:cNvPr id="380" name="直線コネクタ 379">
          <a:extLst>
            <a:ext uri="{FF2B5EF4-FFF2-40B4-BE49-F238E27FC236}">
              <a16:creationId xmlns:a16="http://schemas.microsoft.com/office/drawing/2014/main" id="{3A66BEBC-134E-4ABC-9F3C-12325CDC5F04}"/>
            </a:ext>
          </a:extLst>
        </xdr:cNvPr>
        <xdr:cNvCxnSpPr/>
      </xdr:nvCxnSpPr>
      <xdr:spPr>
        <a:xfrm flipV="1">
          <a:off x="8750300" y="18307050"/>
          <a:ext cx="889000" cy="5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106</xdr:row>
      <xdr:rowOff>91694</xdr:rowOff>
    </xdr:from>
    <xdr:to>
      <xdr:col>41</xdr:col>
      <xdr:colOff>101600</xdr:colOff>
      <xdr:row>107</xdr:row>
      <xdr:rowOff>21844</xdr:rowOff>
    </xdr:to>
    <xdr:sp macro="" textlink="">
      <xdr:nvSpPr>
        <xdr:cNvPr id="381" name="楕円 380">
          <a:extLst>
            <a:ext uri="{FF2B5EF4-FFF2-40B4-BE49-F238E27FC236}">
              <a16:creationId xmlns:a16="http://schemas.microsoft.com/office/drawing/2014/main" id="{23BF460F-698B-497A-B5EA-B2575E898D8B}"/>
            </a:ext>
          </a:extLst>
        </xdr:cNvPr>
        <xdr:cNvSpPr/>
      </xdr:nvSpPr>
      <xdr:spPr>
        <a:xfrm>
          <a:off x="7810500" y="18265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138379</xdr:rowOff>
    </xdr:from>
    <xdr:to>
      <xdr:col>45</xdr:col>
      <xdr:colOff>177800</xdr:colOff>
      <xdr:row>106</xdr:row>
      <xdr:rowOff>142494</xdr:rowOff>
    </xdr:to>
    <xdr:cxnSp macro="">
      <xdr:nvCxnSpPr>
        <xdr:cNvPr id="382" name="直線コネクタ 381">
          <a:extLst>
            <a:ext uri="{FF2B5EF4-FFF2-40B4-BE49-F238E27FC236}">
              <a16:creationId xmlns:a16="http://schemas.microsoft.com/office/drawing/2014/main" id="{FEC15160-AFCB-4E10-9502-DFAE749801BE}"/>
            </a:ext>
          </a:extLst>
        </xdr:cNvPr>
        <xdr:cNvCxnSpPr/>
      </xdr:nvCxnSpPr>
      <xdr:spPr>
        <a:xfrm flipV="1">
          <a:off x="7861300" y="18312079"/>
          <a:ext cx="889000" cy="4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106</xdr:row>
      <xdr:rowOff>94895</xdr:rowOff>
    </xdr:from>
    <xdr:to>
      <xdr:col>36</xdr:col>
      <xdr:colOff>165100</xdr:colOff>
      <xdr:row>107</xdr:row>
      <xdr:rowOff>25045</xdr:rowOff>
    </xdr:to>
    <xdr:sp macro="" textlink="">
      <xdr:nvSpPr>
        <xdr:cNvPr id="383" name="楕円 382">
          <a:extLst>
            <a:ext uri="{FF2B5EF4-FFF2-40B4-BE49-F238E27FC236}">
              <a16:creationId xmlns:a16="http://schemas.microsoft.com/office/drawing/2014/main" id="{8E768AEF-288F-4DCB-8910-291DEF98ACAA}"/>
            </a:ext>
          </a:extLst>
        </xdr:cNvPr>
        <xdr:cNvSpPr/>
      </xdr:nvSpPr>
      <xdr:spPr>
        <a:xfrm>
          <a:off x="6921500" y="18268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142494</xdr:rowOff>
    </xdr:from>
    <xdr:to>
      <xdr:col>41</xdr:col>
      <xdr:colOff>50800</xdr:colOff>
      <xdr:row>106</xdr:row>
      <xdr:rowOff>145695</xdr:rowOff>
    </xdr:to>
    <xdr:cxnSp macro="">
      <xdr:nvCxnSpPr>
        <xdr:cNvPr id="384" name="直線コネクタ 383">
          <a:extLst>
            <a:ext uri="{FF2B5EF4-FFF2-40B4-BE49-F238E27FC236}">
              <a16:creationId xmlns:a16="http://schemas.microsoft.com/office/drawing/2014/main" id="{6FFDC12B-FA04-4B6C-8E54-517D8BC6B42B}"/>
            </a:ext>
          </a:extLst>
        </xdr:cNvPr>
        <xdr:cNvCxnSpPr/>
      </xdr:nvCxnSpPr>
      <xdr:spPr>
        <a:xfrm flipV="1">
          <a:off x="6972300" y="18316194"/>
          <a:ext cx="889000" cy="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104</xdr:row>
      <xdr:rowOff>46144</xdr:rowOff>
    </xdr:from>
    <xdr:ext cx="469744" cy="259045"/>
    <xdr:sp macro="" textlink="">
      <xdr:nvSpPr>
        <xdr:cNvPr id="385" name="n_1aveValue【市民会館】&#10;一人当たり面積">
          <a:extLst>
            <a:ext uri="{FF2B5EF4-FFF2-40B4-BE49-F238E27FC236}">
              <a16:creationId xmlns:a16="http://schemas.microsoft.com/office/drawing/2014/main" id="{BE57DD53-2D18-4F48-ACB8-915A79B9EFD4}"/>
            </a:ext>
          </a:extLst>
        </xdr:cNvPr>
        <xdr:cNvSpPr txBox="1"/>
      </xdr:nvSpPr>
      <xdr:spPr>
        <a:xfrm>
          <a:off x="9391727" y="178769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65346</xdr:rowOff>
    </xdr:from>
    <xdr:ext cx="469744" cy="259045"/>
    <xdr:sp macro="" textlink="">
      <xdr:nvSpPr>
        <xdr:cNvPr id="386" name="n_2aveValue【市民会館】&#10;一人当たり面積">
          <a:extLst>
            <a:ext uri="{FF2B5EF4-FFF2-40B4-BE49-F238E27FC236}">
              <a16:creationId xmlns:a16="http://schemas.microsoft.com/office/drawing/2014/main" id="{A3386BD6-9524-4FB8-85C5-7C69C90A0284}"/>
            </a:ext>
          </a:extLst>
        </xdr:cNvPr>
        <xdr:cNvSpPr txBox="1"/>
      </xdr:nvSpPr>
      <xdr:spPr>
        <a:xfrm>
          <a:off x="8515427" y="17896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119296</xdr:rowOff>
    </xdr:from>
    <xdr:ext cx="469744" cy="259045"/>
    <xdr:sp macro="" textlink="">
      <xdr:nvSpPr>
        <xdr:cNvPr id="387" name="n_3aveValue【市民会館】&#10;一人当たり面積">
          <a:extLst>
            <a:ext uri="{FF2B5EF4-FFF2-40B4-BE49-F238E27FC236}">
              <a16:creationId xmlns:a16="http://schemas.microsoft.com/office/drawing/2014/main" id="{42F2CAA8-0387-42C1-AFF8-9EC66F7BEED8}"/>
            </a:ext>
          </a:extLst>
        </xdr:cNvPr>
        <xdr:cNvSpPr txBox="1"/>
      </xdr:nvSpPr>
      <xdr:spPr>
        <a:xfrm>
          <a:off x="7626427" y="179500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162729</xdr:rowOff>
    </xdr:from>
    <xdr:ext cx="469744" cy="259045"/>
    <xdr:sp macro="" textlink="">
      <xdr:nvSpPr>
        <xdr:cNvPr id="388" name="n_4aveValue【市民会館】&#10;一人当たり面積">
          <a:extLst>
            <a:ext uri="{FF2B5EF4-FFF2-40B4-BE49-F238E27FC236}">
              <a16:creationId xmlns:a16="http://schemas.microsoft.com/office/drawing/2014/main" id="{B0D17D74-B080-480C-A06E-5740111587F2}"/>
            </a:ext>
          </a:extLst>
        </xdr:cNvPr>
        <xdr:cNvSpPr txBox="1"/>
      </xdr:nvSpPr>
      <xdr:spPr>
        <a:xfrm>
          <a:off x="6737427" y="17993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107</xdr:row>
      <xdr:rowOff>3827</xdr:rowOff>
    </xdr:from>
    <xdr:ext cx="469744" cy="259045"/>
    <xdr:sp macro="" textlink="">
      <xdr:nvSpPr>
        <xdr:cNvPr id="389" name="n_1mainValue【市民会館】&#10;一人当たり面積">
          <a:extLst>
            <a:ext uri="{FF2B5EF4-FFF2-40B4-BE49-F238E27FC236}">
              <a16:creationId xmlns:a16="http://schemas.microsoft.com/office/drawing/2014/main" id="{09EF2856-4B5B-4112-A510-569FE03EE7FE}"/>
            </a:ext>
          </a:extLst>
        </xdr:cNvPr>
        <xdr:cNvSpPr txBox="1"/>
      </xdr:nvSpPr>
      <xdr:spPr>
        <a:xfrm>
          <a:off x="9391727" y="18348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8856</xdr:rowOff>
    </xdr:from>
    <xdr:ext cx="469744" cy="259045"/>
    <xdr:sp macro="" textlink="">
      <xdr:nvSpPr>
        <xdr:cNvPr id="390" name="n_2mainValue【市民会館】&#10;一人当たり面積">
          <a:extLst>
            <a:ext uri="{FF2B5EF4-FFF2-40B4-BE49-F238E27FC236}">
              <a16:creationId xmlns:a16="http://schemas.microsoft.com/office/drawing/2014/main" id="{20A3350E-D5F2-49D5-8E73-31B5529DADB9}"/>
            </a:ext>
          </a:extLst>
        </xdr:cNvPr>
        <xdr:cNvSpPr txBox="1"/>
      </xdr:nvSpPr>
      <xdr:spPr>
        <a:xfrm>
          <a:off x="8515427" y="183540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12971</xdr:rowOff>
    </xdr:from>
    <xdr:ext cx="469744" cy="259045"/>
    <xdr:sp macro="" textlink="">
      <xdr:nvSpPr>
        <xdr:cNvPr id="391" name="n_3mainValue【市民会館】&#10;一人当たり面積">
          <a:extLst>
            <a:ext uri="{FF2B5EF4-FFF2-40B4-BE49-F238E27FC236}">
              <a16:creationId xmlns:a16="http://schemas.microsoft.com/office/drawing/2014/main" id="{7E22F2E3-F407-4228-9732-29119CEC3813}"/>
            </a:ext>
          </a:extLst>
        </xdr:cNvPr>
        <xdr:cNvSpPr txBox="1"/>
      </xdr:nvSpPr>
      <xdr:spPr>
        <a:xfrm>
          <a:off x="7626427" y="18358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16172</xdr:rowOff>
    </xdr:from>
    <xdr:ext cx="469744" cy="259045"/>
    <xdr:sp macro="" textlink="">
      <xdr:nvSpPr>
        <xdr:cNvPr id="392" name="n_4mainValue【市民会館】&#10;一人当たり面積">
          <a:extLst>
            <a:ext uri="{FF2B5EF4-FFF2-40B4-BE49-F238E27FC236}">
              <a16:creationId xmlns:a16="http://schemas.microsoft.com/office/drawing/2014/main" id="{2462B3BD-2646-4089-B926-15470F32BCF8}"/>
            </a:ext>
          </a:extLst>
        </xdr:cNvPr>
        <xdr:cNvSpPr txBox="1"/>
      </xdr:nvSpPr>
      <xdr:spPr>
        <a:xfrm>
          <a:off x="6737427" y="183613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3" name="正方形/長方形 392">
          <a:extLst>
            <a:ext uri="{FF2B5EF4-FFF2-40B4-BE49-F238E27FC236}">
              <a16:creationId xmlns:a16="http://schemas.microsoft.com/office/drawing/2014/main" id="{33D43D2B-DC9E-4D3D-97FA-305DD3EAF1D8}"/>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4" name="正方形/長方形 393">
          <a:extLst>
            <a:ext uri="{FF2B5EF4-FFF2-40B4-BE49-F238E27FC236}">
              <a16:creationId xmlns:a16="http://schemas.microsoft.com/office/drawing/2014/main" id="{D55665B5-9580-4FB6-A0FF-4233F418D05C}"/>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5" name="正方形/長方形 394">
          <a:extLst>
            <a:ext uri="{FF2B5EF4-FFF2-40B4-BE49-F238E27FC236}">
              <a16:creationId xmlns:a16="http://schemas.microsoft.com/office/drawing/2014/main" id="{BF740E44-2903-4844-B988-606F97D48706}"/>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6" name="正方形/長方形 395">
          <a:extLst>
            <a:ext uri="{FF2B5EF4-FFF2-40B4-BE49-F238E27FC236}">
              <a16:creationId xmlns:a16="http://schemas.microsoft.com/office/drawing/2014/main" id="{C1511493-3FF9-4062-9B44-37ECAC93AB21}"/>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7" name="正方形/長方形 396">
          <a:extLst>
            <a:ext uri="{FF2B5EF4-FFF2-40B4-BE49-F238E27FC236}">
              <a16:creationId xmlns:a16="http://schemas.microsoft.com/office/drawing/2014/main" id="{F4D77D72-EA3C-4F6A-8152-32B64491D7E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8" name="正方形/長方形 397">
          <a:extLst>
            <a:ext uri="{FF2B5EF4-FFF2-40B4-BE49-F238E27FC236}">
              <a16:creationId xmlns:a16="http://schemas.microsoft.com/office/drawing/2014/main" id="{F6500093-0658-4EB7-A1D2-DB3469F9D3AE}"/>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9" name="正方形/長方形 398">
          <a:extLst>
            <a:ext uri="{FF2B5EF4-FFF2-40B4-BE49-F238E27FC236}">
              <a16:creationId xmlns:a16="http://schemas.microsoft.com/office/drawing/2014/main" id="{4C1B8623-241E-4A3E-B202-95BA406B1988}"/>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0" name="正方形/長方形 399">
          <a:extLst>
            <a:ext uri="{FF2B5EF4-FFF2-40B4-BE49-F238E27FC236}">
              <a16:creationId xmlns:a16="http://schemas.microsoft.com/office/drawing/2014/main" id="{7276BC0C-3DC1-4414-A500-4CE2F11A92E5}"/>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1" name="テキスト ボックス 400">
          <a:extLst>
            <a:ext uri="{FF2B5EF4-FFF2-40B4-BE49-F238E27FC236}">
              <a16:creationId xmlns:a16="http://schemas.microsoft.com/office/drawing/2014/main" id="{18E32108-1574-42F4-90E4-5B8449A9507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2" name="直線コネクタ 401">
          <a:extLst>
            <a:ext uri="{FF2B5EF4-FFF2-40B4-BE49-F238E27FC236}">
              <a16:creationId xmlns:a16="http://schemas.microsoft.com/office/drawing/2014/main" id="{8045BE81-4A16-4BD1-822B-1328CD533649}"/>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3" name="テキスト ボックス 402">
          <a:extLst>
            <a:ext uri="{FF2B5EF4-FFF2-40B4-BE49-F238E27FC236}">
              <a16:creationId xmlns:a16="http://schemas.microsoft.com/office/drawing/2014/main" id="{19069405-933C-4988-AA67-2CBF75683F4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4" name="直線コネクタ 403">
          <a:extLst>
            <a:ext uri="{FF2B5EF4-FFF2-40B4-BE49-F238E27FC236}">
              <a16:creationId xmlns:a16="http://schemas.microsoft.com/office/drawing/2014/main" id="{F29B3F06-C909-4ECD-AE11-E11236E27804}"/>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5" name="テキスト ボックス 404">
          <a:extLst>
            <a:ext uri="{FF2B5EF4-FFF2-40B4-BE49-F238E27FC236}">
              <a16:creationId xmlns:a16="http://schemas.microsoft.com/office/drawing/2014/main" id="{77A034A8-85F4-4BA8-8BB8-A02CD6ED6CF4}"/>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6" name="直線コネクタ 405">
          <a:extLst>
            <a:ext uri="{FF2B5EF4-FFF2-40B4-BE49-F238E27FC236}">
              <a16:creationId xmlns:a16="http://schemas.microsoft.com/office/drawing/2014/main" id="{6E222567-A61B-4506-868C-AB819F2FC43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7" name="テキスト ボックス 406">
          <a:extLst>
            <a:ext uri="{FF2B5EF4-FFF2-40B4-BE49-F238E27FC236}">
              <a16:creationId xmlns:a16="http://schemas.microsoft.com/office/drawing/2014/main" id="{2F3180A6-8A8D-4D51-A5D2-3A2B8905B23B}"/>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8" name="直線コネクタ 407">
          <a:extLst>
            <a:ext uri="{FF2B5EF4-FFF2-40B4-BE49-F238E27FC236}">
              <a16:creationId xmlns:a16="http://schemas.microsoft.com/office/drawing/2014/main" id="{100A5DB9-7BC5-41EB-BCAD-85FEC3E8E38B}"/>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09" name="テキスト ボックス 408">
          <a:extLst>
            <a:ext uri="{FF2B5EF4-FFF2-40B4-BE49-F238E27FC236}">
              <a16:creationId xmlns:a16="http://schemas.microsoft.com/office/drawing/2014/main" id="{7F2BB8EB-174C-4E97-A7E4-49C4DF6FFF88}"/>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0" name="直線コネクタ 409">
          <a:extLst>
            <a:ext uri="{FF2B5EF4-FFF2-40B4-BE49-F238E27FC236}">
              <a16:creationId xmlns:a16="http://schemas.microsoft.com/office/drawing/2014/main" id="{31AABA32-14A0-4B43-836C-41C7361F03F4}"/>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1" name="テキスト ボックス 410">
          <a:extLst>
            <a:ext uri="{FF2B5EF4-FFF2-40B4-BE49-F238E27FC236}">
              <a16:creationId xmlns:a16="http://schemas.microsoft.com/office/drawing/2014/main" id="{DF52CB6F-5767-4B6C-B38E-DA98B256720F}"/>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2" name="直線コネクタ 411">
          <a:extLst>
            <a:ext uri="{FF2B5EF4-FFF2-40B4-BE49-F238E27FC236}">
              <a16:creationId xmlns:a16="http://schemas.microsoft.com/office/drawing/2014/main" id="{3A58A3F8-9654-484A-A47F-A05358A5B1E8}"/>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3" name="テキスト ボックス 412">
          <a:extLst>
            <a:ext uri="{FF2B5EF4-FFF2-40B4-BE49-F238E27FC236}">
              <a16:creationId xmlns:a16="http://schemas.microsoft.com/office/drawing/2014/main" id="{7A28A0BC-9691-49B1-8B27-B8FD1C52727B}"/>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4" name="直線コネクタ 413">
          <a:extLst>
            <a:ext uri="{FF2B5EF4-FFF2-40B4-BE49-F238E27FC236}">
              <a16:creationId xmlns:a16="http://schemas.microsoft.com/office/drawing/2014/main" id="{2E5838A6-6D95-41F0-B4B3-1A0A83A34DCC}"/>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5" name="テキスト ボックス 414">
          <a:extLst>
            <a:ext uri="{FF2B5EF4-FFF2-40B4-BE49-F238E27FC236}">
              <a16:creationId xmlns:a16="http://schemas.microsoft.com/office/drawing/2014/main" id="{C80051FF-05A6-4E0D-8D15-E9BA3F21EF6A}"/>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6" name="直線コネクタ 415">
          <a:extLst>
            <a:ext uri="{FF2B5EF4-FFF2-40B4-BE49-F238E27FC236}">
              <a16:creationId xmlns:a16="http://schemas.microsoft.com/office/drawing/2014/main" id="{C539E6AB-8013-43CC-8C61-817C580D6BF6}"/>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7" name="【一般廃棄物処理施設】&#10;有形固定資産減価償却率グラフ枠">
          <a:extLst>
            <a:ext uri="{FF2B5EF4-FFF2-40B4-BE49-F238E27FC236}">
              <a16:creationId xmlns:a16="http://schemas.microsoft.com/office/drawing/2014/main" id="{5D281684-AF15-4ABD-A7CF-A06805C3CFB9}"/>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33746</xdr:rowOff>
    </xdr:from>
    <xdr:to>
      <xdr:col>85</xdr:col>
      <xdr:colOff>126364</xdr:colOff>
      <xdr:row>42</xdr:row>
      <xdr:rowOff>92528</xdr:rowOff>
    </xdr:to>
    <xdr:cxnSp macro="">
      <xdr:nvCxnSpPr>
        <xdr:cNvPr id="418" name="直線コネクタ 417">
          <a:extLst>
            <a:ext uri="{FF2B5EF4-FFF2-40B4-BE49-F238E27FC236}">
              <a16:creationId xmlns:a16="http://schemas.microsoft.com/office/drawing/2014/main" id="{704C30ED-38B2-4370-86F0-2C944585F9C6}"/>
            </a:ext>
          </a:extLst>
        </xdr:cNvPr>
        <xdr:cNvCxnSpPr/>
      </xdr:nvCxnSpPr>
      <xdr:spPr>
        <a:xfrm flipV="1">
          <a:off x="16318864" y="5691596"/>
          <a:ext cx="0" cy="16018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19" name="【一般廃棄物処理施設】&#10;有形固定資産減価償却率最小値テキスト">
          <a:extLst>
            <a:ext uri="{FF2B5EF4-FFF2-40B4-BE49-F238E27FC236}">
              <a16:creationId xmlns:a16="http://schemas.microsoft.com/office/drawing/2014/main" id="{5FDE628C-CB1E-4296-AB99-8FC787A944C7}"/>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0" name="直線コネクタ 419">
          <a:extLst>
            <a:ext uri="{FF2B5EF4-FFF2-40B4-BE49-F238E27FC236}">
              <a16:creationId xmlns:a16="http://schemas.microsoft.com/office/drawing/2014/main" id="{0E7A81D6-5B0C-4957-91C4-19342538F7BA}"/>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151873</xdr:rowOff>
    </xdr:from>
    <xdr:ext cx="340478" cy="259045"/>
    <xdr:sp macro="" textlink="">
      <xdr:nvSpPr>
        <xdr:cNvPr id="421" name="【一般廃棄物処理施設】&#10;有形固定資産減価償却率最大値テキスト">
          <a:extLst>
            <a:ext uri="{FF2B5EF4-FFF2-40B4-BE49-F238E27FC236}">
              <a16:creationId xmlns:a16="http://schemas.microsoft.com/office/drawing/2014/main" id="{FD390822-BCEA-4DFD-88A4-EBC0348E0074}"/>
            </a:ext>
          </a:extLst>
        </xdr:cNvPr>
        <xdr:cNvSpPr txBox="1"/>
      </xdr:nvSpPr>
      <xdr:spPr>
        <a:xfrm>
          <a:off x="16357600" y="546682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33746</xdr:rowOff>
    </xdr:from>
    <xdr:to>
      <xdr:col>86</xdr:col>
      <xdr:colOff>25400</xdr:colOff>
      <xdr:row>33</xdr:row>
      <xdr:rowOff>33746</xdr:rowOff>
    </xdr:to>
    <xdr:cxnSp macro="">
      <xdr:nvCxnSpPr>
        <xdr:cNvPr id="422" name="直線コネクタ 421">
          <a:extLst>
            <a:ext uri="{FF2B5EF4-FFF2-40B4-BE49-F238E27FC236}">
              <a16:creationId xmlns:a16="http://schemas.microsoft.com/office/drawing/2014/main" id="{4C2A99D9-BBFA-40D8-891B-4EB2185C35B2}"/>
            </a:ext>
          </a:extLst>
        </xdr:cNvPr>
        <xdr:cNvCxnSpPr/>
      </xdr:nvCxnSpPr>
      <xdr:spPr>
        <a:xfrm>
          <a:off x="16230600" y="5691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53176</xdr:rowOff>
    </xdr:from>
    <xdr:ext cx="405111" cy="259045"/>
    <xdr:sp macro="" textlink="">
      <xdr:nvSpPr>
        <xdr:cNvPr id="423" name="【一般廃棄物処理施設】&#10;有形固定資産減価償却率平均値テキスト">
          <a:extLst>
            <a:ext uri="{FF2B5EF4-FFF2-40B4-BE49-F238E27FC236}">
              <a16:creationId xmlns:a16="http://schemas.microsoft.com/office/drawing/2014/main" id="{67CBE39A-94CE-41DA-8E71-8ECF7E618B0C}"/>
            </a:ext>
          </a:extLst>
        </xdr:cNvPr>
        <xdr:cNvSpPr txBox="1"/>
      </xdr:nvSpPr>
      <xdr:spPr>
        <a:xfrm>
          <a:off x="16357600" y="639682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30299</xdr:rowOff>
    </xdr:from>
    <xdr:to>
      <xdr:col>85</xdr:col>
      <xdr:colOff>177800</xdr:colOff>
      <xdr:row>38</xdr:row>
      <xdr:rowOff>131899</xdr:rowOff>
    </xdr:to>
    <xdr:sp macro="" textlink="">
      <xdr:nvSpPr>
        <xdr:cNvPr id="424" name="フローチャート: 判断 423">
          <a:extLst>
            <a:ext uri="{FF2B5EF4-FFF2-40B4-BE49-F238E27FC236}">
              <a16:creationId xmlns:a16="http://schemas.microsoft.com/office/drawing/2014/main" id="{266A7D2E-E483-4309-B2D7-EB653781E24E}"/>
            </a:ext>
          </a:extLst>
        </xdr:cNvPr>
        <xdr:cNvSpPr/>
      </xdr:nvSpPr>
      <xdr:spPr>
        <a:xfrm>
          <a:off x="16268700" y="654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157661</xdr:rowOff>
    </xdr:from>
    <xdr:to>
      <xdr:col>81</xdr:col>
      <xdr:colOff>101600</xdr:colOff>
      <xdr:row>38</xdr:row>
      <xdr:rowOff>87812</xdr:rowOff>
    </xdr:to>
    <xdr:sp macro="" textlink="">
      <xdr:nvSpPr>
        <xdr:cNvPr id="425" name="フローチャート: 判断 424">
          <a:extLst>
            <a:ext uri="{FF2B5EF4-FFF2-40B4-BE49-F238E27FC236}">
              <a16:creationId xmlns:a16="http://schemas.microsoft.com/office/drawing/2014/main" id="{7349A3C1-955B-4EBF-8C90-C4945E6136A6}"/>
            </a:ext>
          </a:extLst>
        </xdr:cNvPr>
        <xdr:cNvSpPr/>
      </xdr:nvSpPr>
      <xdr:spPr>
        <a:xfrm>
          <a:off x="15430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123372</xdr:rowOff>
    </xdr:from>
    <xdr:to>
      <xdr:col>76</xdr:col>
      <xdr:colOff>165100</xdr:colOff>
      <xdr:row>38</xdr:row>
      <xdr:rowOff>53522</xdr:rowOff>
    </xdr:to>
    <xdr:sp macro="" textlink="">
      <xdr:nvSpPr>
        <xdr:cNvPr id="426" name="フローチャート: 判断 425">
          <a:extLst>
            <a:ext uri="{FF2B5EF4-FFF2-40B4-BE49-F238E27FC236}">
              <a16:creationId xmlns:a16="http://schemas.microsoft.com/office/drawing/2014/main" id="{1A99BE40-39E9-4690-90AD-A7A293796CF5}"/>
            </a:ext>
          </a:extLst>
        </xdr:cNvPr>
        <xdr:cNvSpPr/>
      </xdr:nvSpPr>
      <xdr:spPr>
        <a:xfrm>
          <a:off x="14541500" y="646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44994</xdr:rowOff>
    </xdr:from>
    <xdr:to>
      <xdr:col>72</xdr:col>
      <xdr:colOff>38100</xdr:colOff>
      <xdr:row>38</xdr:row>
      <xdr:rowOff>146594</xdr:rowOff>
    </xdr:to>
    <xdr:sp macro="" textlink="">
      <xdr:nvSpPr>
        <xdr:cNvPr id="427" name="フローチャート: 判断 426">
          <a:extLst>
            <a:ext uri="{FF2B5EF4-FFF2-40B4-BE49-F238E27FC236}">
              <a16:creationId xmlns:a16="http://schemas.microsoft.com/office/drawing/2014/main" id="{21AC346F-D640-482C-B57F-2C0D42838C16}"/>
            </a:ext>
          </a:extLst>
        </xdr:cNvPr>
        <xdr:cNvSpPr/>
      </xdr:nvSpPr>
      <xdr:spPr>
        <a:xfrm>
          <a:off x="13652500" y="656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61323</xdr:rowOff>
    </xdr:from>
    <xdr:to>
      <xdr:col>67</xdr:col>
      <xdr:colOff>101600</xdr:colOff>
      <xdr:row>37</xdr:row>
      <xdr:rowOff>162923</xdr:rowOff>
    </xdr:to>
    <xdr:sp macro="" textlink="">
      <xdr:nvSpPr>
        <xdr:cNvPr id="428" name="フローチャート: 判断 427">
          <a:extLst>
            <a:ext uri="{FF2B5EF4-FFF2-40B4-BE49-F238E27FC236}">
              <a16:creationId xmlns:a16="http://schemas.microsoft.com/office/drawing/2014/main" id="{39F45EA0-79C3-478C-9FF4-AD7E82884325}"/>
            </a:ext>
          </a:extLst>
        </xdr:cNvPr>
        <xdr:cNvSpPr/>
      </xdr:nvSpPr>
      <xdr:spPr>
        <a:xfrm>
          <a:off x="12763500" y="6404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A6312C59-DDDA-49CC-8E97-BD6597412DB4}"/>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4EE5B7AD-A0AA-450B-BC6A-CD17948ED8D2}"/>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4DD5B90F-3222-4A15-B70A-8535C457D813}"/>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8E15E56E-EEF2-4F62-A411-0BE790CBF2E6}"/>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FB979FD9-607F-4D1B-8416-51DCA44AFEC7}"/>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111941</xdr:rowOff>
    </xdr:from>
    <xdr:to>
      <xdr:col>85</xdr:col>
      <xdr:colOff>177800</xdr:colOff>
      <xdr:row>40</xdr:row>
      <xdr:rowOff>42091</xdr:rowOff>
    </xdr:to>
    <xdr:sp macro="" textlink="">
      <xdr:nvSpPr>
        <xdr:cNvPr id="434" name="楕円 433">
          <a:extLst>
            <a:ext uri="{FF2B5EF4-FFF2-40B4-BE49-F238E27FC236}">
              <a16:creationId xmlns:a16="http://schemas.microsoft.com/office/drawing/2014/main" id="{03E943FB-C2E0-4F46-A47C-785D725E6F2F}"/>
            </a:ext>
          </a:extLst>
        </xdr:cNvPr>
        <xdr:cNvSpPr/>
      </xdr:nvSpPr>
      <xdr:spPr>
        <a:xfrm>
          <a:off x="16268700" y="6798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90368</xdr:rowOff>
    </xdr:from>
    <xdr:ext cx="405111" cy="259045"/>
    <xdr:sp macro="" textlink="">
      <xdr:nvSpPr>
        <xdr:cNvPr id="435" name="【一般廃棄物処理施設】&#10;有形固定資産減価償却率該当値テキスト">
          <a:extLst>
            <a:ext uri="{FF2B5EF4-FFF2-40B4-BE49-F238E27FC236}">
              <a16:creationId xmlns:a16="http://schemas.microsoft.com/office/drawing/2014/main" id="{D3A8E55B-8D40-4DE7-80E4-B332290D20A7}"/>
            </a:ext>
          </a:extLst>
        </xdr:cNvPr>
        <xdr:cNvSpPr txBox="1"/>
      </xdr:nvSpPr>
      <xdr:spPr>
        <a:xfrm>
          <a:off x="16357600" y="67769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36830</xdr:rowOff>
    </xdr:from>
    <xdr:to>
      <xdr:col>81</xdr:col>
      <xdr:colOff>101600</xdr:colOff>
      <xdr:row>39</xdr:row>
      <xdr:rowOff>138430</xdr:rowOff>
    </xdr:to>
    <xdr:sp macro="" textlink="">
      <xdr:nvSpPr>
        <xdr:cNvPr id="436" name="楕円 435">
          <a:extLst>
            <a:ext uri="{FF2B5EF4-FFF2-40B4-BE49-F238E27FC236}">
              <a16:creationId xmlns:a16="http://schemas.microsoft.com/office/drawing/2014/main" id="{94E7A44B-103C-4ADF-BB0B-00B819806D7F}"/>
            </a:ext>
          </a:extLst>
        </xdr:cNvPr>
        <xdr:cNvSpPr/>
      </xdr:nvSpPr>
      <xdr:spPr>
        <a:xfrm>
          <a:off x="15430500" y="672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87630</xdr:rowOff>
    </xdr:from>
    <xdr:to>
      <xdr:col>85</xdr:col>
      <xdr:colOff>127000</xdr:colOff>
      <xdr:row>39</xdr:row>
      <xdr:rowOff>162741</xdr:rowOff>
    </xdr:to>
    <xdr:cxnSp macro="">
      <xdr:nvCxnSpPr>
        <xdr:cNvPr id="437" name="直線コネクタ 436">
          <a:extLst>
            <a:ext uri="{FF2B5EF4-FFF2-40B4-BE49-F238E27FC236}">
              <a16:creationId xmlns:a16="http://schemas.microsoft.com/office/drawing/2014/main" id="{4B1E6376-E198-4B95-9FC1-8EF5B3EEC344}"/>
            </a:ext>
          </a:extLst>
        </xdr:cNvPr>
        <xdr:cNvCxnSpPr/>
      </xdr:nvCxnSpPr>
      <xdr:spPr>
        <a:xfrm>
          <a:off x="15481300" y="6774180"/>
          <a:ext cx="8382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123372</xdr:rowOff>
    </xdr:from>
    <xdr:to>
      <xdr:col>76</xdr:col>
      <xdr:colOff>165100</xdr:colOff>
      <xdr:row>42</xdr:row>
      <xdr:rowOff>53522</xdr:rowOff>
    </xdr:to>
    <xdr:sp macro="" textlink="">
      <xdr:nvSpPr>
        <xdr:cNvPr id="438" name="楕円 437">
          <a:extLst>
            <a:ext uri="{FF2B5EF4-FFF2-40B4-BE49-F238E27FC236}">
              <a16:creationId xmlns:a16="http://schemas.microsoft.com/office/drawing/2014/main" id="{0445D346-DC79-49DC-A084-7FDCC1990488}"/>
            </a:ext>
          </a:extLst>
        </xdr:cNvPr>
        <xdr:cNvSpPr/>
      </xdr:nvSpPr>
      <xdr:spPr>
        <a:xfrm>
          <a:off x="14541500" y="7152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87630</xdr:rowOff>
    </xdr:from>
    <xdr:to>
      <xdr:col>81</xdr:col>
      <xdr:colOff>50800</xdr:colOff>
      <xdr:row>42</xdr:row>
      <xdr:rowOff>2722</xdr:rowOff>
    </xdr:to>
    <xdr:cxnSp macro="">
      <xdr:nvCxnSpPr>
        <xdr:cNvPr id="439" name="直線コネクタ 438">
          <a:extLst>
            <a:ext uri="{FF2B5EF4-FFF2-40B4-BE49-F238E27FC236}">
              <a16:creationId xmlns:a16="http://schemas.microsoft.com/office/drawing/2014/main" id="{7BA772E0-FCDF-490A-875F-DEDE156AFBFC}"/>
            </a:ext>
          </a:extLst>
        </xdr:cNvPr>
        <xdr:cNvCxnSpPr/>
      </xdr:nvCxnSpPr>
      <xdr:spPr>
        <a:xfrm flipV="1">
          <a:off x="14592300" y="6774180"/>
          <a:ext cx="889000" cy="429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41</xdr:row>
      <xdr:rowOff>74385</xdr:rowOff>
    </xdr:from>
    <xdr:to>
      <xdr:col>72</xdr:col>
      <xdr:colOff>38100</xdr:colOff>
      <xdr:row>42</xdr:row>
      <xdr:rowOff>4535</xdr:rowOff>
    </xdr:to>
    <xdr:sp macro="" textlink="">
      <xdr:nvSpPr>
        <xdr:cNvPr id="440" name="楕円 439">
          <a:extLst>
            <a:ext uri="{FF2B5EF4-FFF2-40B4-BE49-F238E27FC236}">
              <a16:creationId xmlns:a16="http://schemas.microsoft.com/office/drawing/2014/main" id="{AD854EE1-07B6-41A6-B638-4BC6C0F68AB2}"/>
            </a:ext>
          </a:extLst>
        </xdr:cNvPr>
        <xdr:cNvSpPr/>
      </xdr:nvSpPr>
      <xdr:spPr>
        <a:xfrm>
          <a:off x="13652500" y="710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41</xdr:row>
      <xdr:rowOff>125185</xdr:rowOff>
    </xdr:from>
    <xdr:to>
      <xdr:col>76</xdr:col>
      <xdr:colOff>114300</xdr:colOff>
      <xdr:row>42</xdr:row>
      <xdr:rowOff>2722</xdr:rowOff>
    </xdr:to>
    <xdr:cxnSp macro="">
      <xdr:nvCxnSpPr>
        <xdr:cNvPr id="441" name="直線コネクタ 440">
          <a:extLst>
            <a:ext uri="{FF2B5EF4-FFF2-40B4-BE49-F238E27FC236}">
              <a16:creationId xmlns:a16="http://schemas.microsoft.com/office/drawing/2014/main" id="{BC06E5A1-BA29-4A33-B1A0-BD20DE1D8C35}"/>
            </a:ext>
          </a:extLst>
        </xdr:cNvPr>
        <xdr:cNvCxnSpPr/>
      </xdr:nvCxnSpPr>
      <xdr:spPr>
        <a:xfrm>
          <a:off x="13703300" y="7154635"/>
          <a:ext cx="889000" cy="48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41</xdr:row>
      <xdr:rowOff>30299</xdr:rowOff>
    </xdr:from>
    <xdr:to>
      <xdr:col>67</xdr:col>
      <xdr:colOff>101600</xdr:colOff>
      <xdr:row>41</xdr:row>
      <xdr:rowOff>131899</xdr:rowOff>
    </xdr:to>
    <xdr:sp macro="" textlink="">
      <xdr:nvSpPr>
        <xdr:cNvPr id="442" name="楕円 441">
          <a:extLst>
            <a:ext uri="{FF2B5EF4-FFF2-40B4-BE49-F238E27FC236}">
              <a16:creationId xmlns:a16="http://schemas.microsoft.com/office/drawing/2014/main" id="{2EECE563-1EDD-4DD8-BF21-2D0A7CB1FB5B}"/>
            </a:ext>
          </a:extLst>
        </xdr:cNvPr>
        <xdr:cNvSpPr/>
      </xdr:nvSpPr>
      <xdr:spPr>
        <a:xfrm>
          <a:off x="12763500" y="705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81099</xdr:rowOff>
    </xdr:from>
    <xdr:to>
      <xdr:col>71</xdr:col>
      <xdr:colOff>177800</xdr:colOff>
      <xdr:row>41</xdr:row>
      <xdr:rowOff>125185</xdr:rowOff>
    </xdr:to>
    <xdr:cxnSp macro="">
      <xdr:nvCxnSpPr>
        <xdr:cNvPr id="443" name="直線コネクタ 442">
          <a:extLst>
            <a:ext uri="{FF2B5EF4-FFF2-40B4-BE49-F238E27FC236}">
              <a16:creationId xmlns:a16="http://schemas.microsoft.com/office/drawing/2014/main" id="{CD773F5A-B342-46BD-BADC-362F4A101D4C}"/>
            </a:ext>
          </a:extLst>
        </xdr:cNvPr>
        <xdr:cNvCxnSpPr/>
      </xdr:nvCxnSpPr>
      <xdr:spPr>
        <a:xfrm>
          <a:off x="12814300" y="7110549"/>
          <a:ext cx="889000" cy="4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104338</xdr:rowOff>
    </xdr:from>
    <xdr:ext cx="405111" cy="259045"/>
    <xdr:sp macro="" textlink="">
      <xdr:nvSpPr>
        <xdr:cNvPr id="444" name="n_1aveValue【一般廃棄物処理施設】&#10;有形固定資産減価償却率">
          <a:extLst>
            <a:ext uri="{FF2B5EF4-FFF2-40B4-BE49-F238E27FC236}">
              <a16:creationId xmlns:a16="http://schemas.microsoft.com/office/drawing/2014/main" id="{3FD9B7DB-B499-4BD3-BFB1-1E86EB26F36C}"/>
            </a:ext>
          </a:extLst>
        </xdr:cNvPr>
        <xdr:cNvSpPr txBox="1"/>
      </xdr:nvSpPr>
      <xdr:spPr>
        <a:xfrm>
          <a:off x="15266044" y="627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70049</xdr:rowOff>
    </xdr:from>
    <xdr:ext cx="405111" cy="259045"/>
    <xdr:sp macro="" textlink="">
      <xdr:nvSpPr>
        <xdr:cNvPr id="445" name="n_2aveValue【一般廃棄物処理施設】&#10;有形固定資産減価償却率">
          <a:extLst>
            <a:ext uri="{FF2B5EF4-FFF2-40B4-BE49-F238E27FC236}">
              <a16:creationId xmlns:a16="http://schemas.microsoft.com/office/drawing/2014/main" id="{F8CC023A-0E19-4F9A-BBB7-6D22D7DB7B21}"/>
            </a:ext>
          </a:extLst>
        </xdr:cNvPr>
        <xdr:cNvSpPr txBox="1"/>
      </xdr:nvSpPr>
      <xdr:spPr>
        <a:xfrm>
          <a:off x="14389744" y="6242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163121</xdr:rowOff>
    </xdr:from>
    <xdr:ext cx="405111" cy="259045"/>
    <xdr:sp macro="" textlink="">
      <xdr:nvSpPr>
        <xdr:cNvPr id="446" name="n_3aveValue【一般廃棄物処理施設】&#10;有形固定資産減価償却率">
          <a:extLst>
            <a:ext uri="{FF2B5EF4-FFF2-40B4-BE49-F238E27FC236}">
              <a16:creationId xmlns:a16="http://schemas.microsoft.com/office/drawing/2014/main" id="{A15568D8-61B6-415E-8206-D1B4A2ECCE46}"/>
            </a:ext>
          </a:extLst>
        </xdr:cNvPr>
        <xdr:cNvSpPr txBox="1"/>
      </xdr:nvSpPr>
      <xdr:spPr>
        <a:xfrm>
          <a:off x="13500744" y="63353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8000</xdr:rowOff>
    </xdr:from>
    <xdr:ext cx="405111" cy="259045"/>
    <xdr:sp macro="" textlink="">
      <xdr:nvSpPr>
        <xdr:cNvPr id="447" name="n_4aveValue【一般廃棄物処理施設】&#10;有形固定資産減価償却率">
          <a:extLst>
            <a:ext uri="{FF2B5EF4-FFF2-40B4-BE49-F238E27FC236}">
              <a16:creationId xmlns:a16="http://schemas.microsoft.com/office/drawing/2014/main" id="{B5F64BFB-093A-46C7-B5A0-A0F12012E32B}"/>
            </a:ext>
          </a:extLst>
        </xdr:cNvPr>
        <xdr:cNvSpPr txBox="1"/>
      </xdr:nvSpPr>
      <xdr:spPr>
        <a:xfrm>
          <a:off x="12611744" y="61802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39</xdr:row>
      <xdr:rowOff>129557</xdr:rowOff>
    </xdr:from>
    <xdr:ext cx="405111" cy="259045"/>
    <xdr:sp macro="" textlink="">
      <xdr:nvSpPr>
        <xdr:cNvPr id="448" name="n_1mainValue【一般廃棄物処理施設】&#10;有形固定資産減価償却率">
          <a:extLst>
            <a:ext uri="{FF2B5EF4-FFF2-40B4-BE49-F238E27FC236}">
              <a16:creationId xmlns:a16="http://schemas.microsoft.com/office/drawing/2014/main" id="{27556873-355B-4835-94A8-B457F7846FCA}"/>
            </a:ext>
          </a:extLst>
        </xdr:cNvPr>
        <xdr:cNvSpPr txBox="1"/>
      </xdr:nvSpPr>
      <xdr:spPr>
        <a:xfrm>
          <a:off x="15266044" y="681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42</xdr:row>
      <xdr:rowOff>44649</xdr:rowOff>
    </xdr:from>
    <xdr:ext cx="405111" cy="259045"/>
    <xdr:sp macro="" textlink="">
      <xdr:nvSpPr>
        <xdr:cNvPr id="449" name="n_2mainValue【一般廃棄物処理施設】&#10;有形固定資産減価償却率">
          <a:extLst>
            <a:ext uri="{FF2B5EF4-FFF2-40B4-BE49-F238E27FC236}">
              <a16:creationId xmlns:a16="http://schemas.microsoft.com/office/drawing/2014/main" id="{15EA4F0C-894A-4290-BC15-30D42C22F31F}"/>
            </a:ext>
          </a:extLst>
        </xdr:cNvPr>
        <xdr:cNvSpPr txBox="1"/>
      </xdr:nvSpPr>
      <xdr:spPr>
        <a:xfrm>
          <a:off x="14389744" y="72455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167112</xdr:rowOff>
    </xdr:from>
    <xdr:ext cx="405111" cy="259045"/>
    <xdr:sp macro="" textlink="">
      <xdr:nvSpPr>
        <xdr:cNvPr id="450" name="n_3mainValue【一般廃棄物処理施設】&#10;有形固定資産減価償却率">
          <a:extLst>
            <a:ext uri="{FF2B5EF4-FFF2-40B4-BE49-F238E27FC236}">
              <a16:creationId xmlns:a16="http://schemas.microsoft.com/office/drawing/2014/main" id="{45ED17C7-E86A-4974-9930-0C4DCD462770}"/>
            </a:ext>
          </a:extLst>
        </xdr:cNvPr>
        <xdr:cNvSpPr txBox="1"/>
      </xdr:nvSpPr>
      <xdr:spPr>
        <a:xfrm>
          <a:off x="13500744" y="7196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123026</xdr:rowOff>
    </xdr:from>
    <xdr:ext cx="405111" cy="259045"/>
    <xdr:sp macro="" textlink="">
      <xdr:nvSpPr>
        <xdr:cNvPr id="451" name="n_4mainValue【一般廃棄物処理施設】&#10;有形固定資産減価償却率">
          <a:extLst>
            <a:ext uri="{FF2B5EF4-FFF2-40B4-BE49-F238E27FC236}">
              <a16:creationId xmlns:a16="http://schemas.microsoft.com/office/drawing/2014/main" id="{B17D98C1-A4DF-4D70-A34F-774FBCC4219D}"/>
            </a:ext>
          </a:extLst>
        </xdr:cNvPr>
        <xdr:cNvSpPr txBox="1"/>
      </xdr:nvSpPr>
      <xdr:spPr>
        <a:xfrm>
          <a:off x="12611744" y="7152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2" name="正方形/長方形 451">
          <a:extLst>
            <a:ext uri="{FF2B5EF4-FFF2-40B4-BE49-F238E27FC236}">
              <a16:creationId xmlns:a16="http://schemas.microsoft.com/office/drawing/2014/main" id="{7EFBF2B1-58B2-4363-9C74-45F00FAAF32C}"/>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3" name="正方形/長方形 452">
          <a:extLst>
            <a:ext uri="{FF2B5EF4-FFF2-40B4-BE49-F238E27FC236}">
              <a16:creationId xmlns:a16="http://schemas.microsoft.com/office/drawing/2014/main" id="{44BA6692-506D-4940-8390-79A1BD99A0F5}"/>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4" name="正方形/長方形 453">
          <a:extLst>
            <a:ext uri="{FF2B5EF4-FFF2-40B4-BE49-F238E27FC236}">
              <a16:creationId xmlns:a16="http://schemas.microsoft.com/office/drawing/2014/main" id="{7B9B04AD-E602-4AF6-942F-5AC5E39495E3}"/>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5" name="正方形/長方形 454">
          <a:extLst>
            <a:ext uri="{FF2B5EF4-FFF2-40B4-BE49-F238E27FC236}">
              <a16:creationId xmlns:a16="http://schemas.microsoft.com/office/drawing/2014/main" id="{9426201A-0082-4C77-959F-69E7A1AA1DFE}"/>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6" name="正方形/長方形 455">
          <a:extLst>
            <a:ext uri="{FF2B5EF4-FFF2-40B4-BE49-F238E27FC236}">
              <a16:creationId xmlns:a16="http://schemas.microsoft.com/office/drawing/2014/main" id="{22FF40FE-1EF6-45C8-97E7-D31D50F2ADE7}"/>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7" name="正方形/長方形 456">
          <a:extLst>
            <a:ext uri="{FF2B5EF4-FFF2-40B4-BE49-F238E27FC236}">
              <a16:creationId xmlns:a16="http://schemas.microsoft.com/office/drawing/2014/main" id="{D35B8DD6-8C3F-4494-BFBA-A805FB4DC28E}"/>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8" name="正方形/長方形 457">
          <a:extLst>
            <a:ext uri="{FF2B5EF4-FFF2-40B4-BE49-F238E27FC236}">
              <a16:creationId xmlns:a16="http://schemas.microsoft.com/office/drawing/2014/main" id="{98D02454-6F86-493A-8B17-1B8ADD175807}"/>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9" name="正方形/長方形 458">
          <a:extLst>
            <a:ext uri="{FF2B5EF4-FFF2-40B4-BE49-F238E27FC236}">
              <a16:creationId xmlns:a16="http://schemas.microsoft.com/office/drawing/2014/main" id="{6736C336-0059-4F46-9F71-553A58F86486}"/>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0" name="テキスト ボックス 459">
          <a:extLst>
            <a:ext uri="{FF2B5EF4-FFF2-40B4-BE49-F238E27FC236}">
              <a16:creationId xmlns:a16="http://schemas.microsoft.com/office/drawing/2014/main" id="{0B3F3807-AAD4-4501-9D4A-AF5AE7D9B5BF}"/>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1" name="直線コネクタ 460">
          <a:extLst>
            <a:ext uri="{FF2B5EF4-FFF2-40B4-BE49-F238E27FC236}">
              <a16:creationId xmlns:a16="http://schemas.microsoft.com/office/drawing/2014/main" id="{A2E17B09-EC8E-47F5-AD5A-84080D735B1C}"/>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2" name="直線コネクタ 461">
          <a:extLst>
            <a:ext uri="{FF2B5EF4-FFF2-40B4-BE49-F238E27FC236}">
              <a16:creationId xmlns:a16="http://schemas.microsoft.com/office/drawing/2014/main" id="{B4476A84-CE73-4239-BC1A-969F92947D06}"/>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463" name="テキスト ボックス 462">
          <a:extLst>
            <a:ext uri="{FF2B5EF4-FFF2-40B4-BE49-F238E27FC236}">
              <a16:creationId xmlns:a16="http://schemas.microsoft.com/office/drawing/2014/main" id="{79831426-8B3D-4E22-B716-1AE0306EBCE9}"/>
            </a:ext>
          </a:extLst>
        </xdr:cNvPr>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4" name="直線コネクタ 463">
          <a:extLst>
            <a:ext uri="{FF2B5EF4-FFF2-40B4-BE49-F238E27FC236}">
              <a16:creationId xmlns:a16="http://schemas.microsoft.com/office/drawing/2014/main" id="{898080D5-6B57-42BB-95F8-1770F08A1487}"/>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465" name="テキスト ボックス 464">
          <a:extLst>
            <a:ext uri="{FF2B5EF4-FFF2-40B4-BE49-F238E27FC236}">
              <a16:creationId xmlns:a16="http://schemas.microsoft.com/office/drawing/2014/main" id="{F2E1DA07-32DD-4CEF-9C3C-549B76EB3FE1}"/>
            </a:ext>
          </a:extLst>
        </xdr:cNvPr>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66" name="直線コネクタ 465">
          <a:extLst>
            <a:ext uri="{FF2B5EF4-FFF2-40B4-BE49-F238E27FC236}">
              <a16:creationId xmlns:a16="http://schemas.microsoft.com/office/drawing/2014/main" id="{1182C055-39EE-4661-8104-E09EE061449A}"/>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467" name="テキスト ボックス 466">
          <a:extLst>
            <a:ext uri="{FF2B5EF4-FFF2-40B4-BE49-F238E27FC236}">
              <a16:creationId xmlns:a16="http://schemas.microsoft.com/office/drawing/2014/main" id="{3424DC40-A560-4593-A27F-B133033E8AB3}"/>
            </a:ext>
          </a:extLst>
        </xdr:cNvPr>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68" name="直線コネクタ 467">
          <a:extLst>
            <a:ext uri="{FF2B5EF4-FFF2-40B4-BE49-F238E27FC236}">
              <a16:creationId xmlns:a16="http://schemas.microsoft.com/office/drawing/2014/main" id="{FA73FD98-368E-47D2-9AAF-86C5E2CC7406}"/>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469" name="テキスト ボックス 468">
          <a:extLst>
            <a:ext uri="{FF2B5EF4-FFF2-40B4-BE49-F238E27FC236}">
              <a16:creationId xmlns:a16="http://schemas.microsoft.com/office/drawing/2014/main" id="{A477B701-4138-4730-AF33-E9307086C211}"/>
            </a:ext>
          </a:extLst>
        </xdr:cNvPr>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0" name="直線コネクタ 469">
          <a:extLst>
            <a:ext uri="{FF2B5EF4-FFF2-40B4-BE49-F238E27FC236}">
              <a16:creationId xmlns:a16="http://schemas.microsoft.com/office/drawing/2014/main" id="{6B878583-A85D-4B2A-A72F-F8A832839C80}"/>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471" name="テキスト ボックス 470">
          <a:extLst>
            <a:ext uri="{FF2B5EF4-FFF2-40B4-BE49-F238E27FC236}">
              <a16:creationId xmlns:a16="http://schemas.microsoft.com/office/drawing/2014/main" id="{126F87E5-E40B-480D-B3D5-A4C8D73894AE}"/>
            </a:ext>
          </a:extLst>
        </xdr:cNvPr>
        <xdr:cNvSpPr txBox="1"/>
      </xdr:nvSpPr>
      <xdr:spPr>
        <a:xfrm>
          <a:off x="17602428" y="584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2" name="直線コネクタ 471">
          <a:extLst>
            <a:ext uri="{FF2B5EF4-FFF2-40B4-BE49-F238E27FC236}">
              <a16:creationId xmlns:a16="http://schemas.microsoft.com/office/drawing/2014/main" id="{4A3B7410-3160-44FD-B872-2696CF384B07}"/>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31949</xdr:rowOff>
    </xdr:from>
    <xdr:ext cx="685572" cy="259045"/>
    <xdr:sp macro="" textlink="">
      <xdr:nvSpPr>
        <xdr:cNvPr id="473" name="テキスト ボックス 472">
          <a:extLst>
            <a:ext uri="{FF2B5EF4-FFF2-40B4-BE49-F238E27FC236}">
              <a16:creationId xmlns:a16="http://schemas.microsoft.com/office/drawing/2014/main" id="{A97399F5-1E7A-4735-A06F-CEC5D77D0EA3}"/>
            </a:ext>
          </a:extLst>
        </xdr:cNvPr>
        <xdr:cNvSpPr txBox="1"/>
      </xdr:nvSpPr>
      <xdr:spPr>
        <a:xfrm>
          <a:off x="17602428" y="551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4" name="直線コネクタ 473">
          <a:extLst>
            <a:ext uri="{FF2B5EF4-FFF2-40B4-BE49-F238E27FC236}">
              <a16:creationId xmlns:a16="http://schemas.microsoft.com/office/drawing/2014/main" id="{060093DF-97C1-4368-9F8D-3BB9C8A8E4AF}"/>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75" name="テキスト ボックス 474">
          <a:extLst>
            <a:ext uri="{FF2B5EF4-FFF2-40B4-BE49-F238E27FC236}">
              <a16:creationId xmlns:a16="http://schemas.microsoft.com/office/drawing/2014/main" id="{26995AA8-7814-4504-AB1C-A29D48A6D97A}"/>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6" name="【一般廃棄物処理施設】&#10;一人当たり有形固定資産（償却資産）額グラフ枠">
          <a:extLst>
            <a:ext uri="{FF2B5EF4-FFF2-40B4-BE49-F238E27FC236}">
              <a16:creationId xmlns:a16="http://schemas.microsoft.com/office/drawing/2014/main" id="{2A052D34-9D15-44CE-AD6D-9476CE1BBA66}"/>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2531</xdr:rowOff>
    </xdr:from>
    <xdr:to>
      <xdr:col>116</xdr:col>
      <xdr:colOff>62864</xdr:colOff>
      <xdr:row>42</xdr:row>
      <xdr:rowOff>92407</xdr:rowOff>
    </xdr:to>
    <xdr:cxnSp macro="">
      <xdr:nvCxnSpPr>
        <xdr:cNvPr id="477" name="直線コネクタ 476">
          <a:extLst>
            <a:ext uri="{FF2B5EF4-FFF2-40B4-BE49-F238E27FC236}">
              <a16:creationId xmlns:a16="http://schemas.microsoft.com/office/drawing/2014/main" id="{7443C575-01F1-42EF-A5A8-E4DC247FB485}"/>
            </a:ext>
          </a:extLst>
        </xdr:cNvPr>
        <xdr:cNvCxnSpPr/>
      </xdr:nvCxnSpPr>
      <xdr:spPr>
        <a:xfrm flipV="1">
          <a:off x="22160864" y="5831831"/>
          <a:ext cx="0" cy="14614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96234</xdr:rowOff>
    </xdr:from>
    <xdr:ext cx="378565" cy="259045"/>
    <xdr:sp macro="" textlink="">
      <xdr:nvSpPr>
        <xdr:cNvPr id="478" name="【一般廃棄物処理施設】&#10;一人当たり有形固定資産（償却資産）額最小値テキスト">
          <a:extLst>
            <a:ext uri="{FF2B5EF4-FFF2-40B4-BE49-F238E27FC236}">
              <a16:creationId xmlns:a16="http://schemas.microsoft.com/office/drawing/2014/main" id="{F7D48937-7900-4481-9A3F-67A0B592D987}"/>
            </a:ext>
          </a:extLst>
        </xdr:cNvPr>
        <xdr:cNvSpPr txBox="1"/>
      </xdr:nvSpPr>
      <xdr:spPr>
        <a:xfrm>
          <a:off x="22199600" y="72971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92407</xdr:rowOff>
    </xdr:from>
    <xdr:to>
      <xdr:col>116</xdr:col>
      <xdr:colOff>152400</xdr:colOff>
      <xdr:row>42</xdr:row>
      <xdr:rowOff>92407</xdr:rowOff>
    </xdr:to>
    <xdr:cxnSp macro="">
      <xdr:nvCxnSpPr>
        <xdr:cNvPr id="479" name="直線コネクタ 478">
          <a:extLst>
            <a:ext uri="{FF2B5EF4-FFF2-40B4-BE49-F238E27FC236}">
              <a16:creationId xmlns:a16="http://schemas.microsoft.com/office/drawing/2014/main" id="{13316F53-7220-4ADC-9F3F-AD102F5257CF}"/>
            </a:ext>
          </a:extLst>
        </xdr:cNvPr>
        <xdr:cNvCxnSpPr/>
      </xdr:nvCxnSpPr>
      <xdr:spPr>
        <a:xfrm>
          <a:off x="22072600" y="7293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120658</xdr:rowOff>
    </xdr:from>
    <xdr:ext cx="690189" cy="259045"/>
    <xdr:sp macro="" textlink="">
      <xdr:nvSpPr>
        <xdr:cNvPr id="480" name="【一般廃棄物処理施設】&#10;一人当たり有形固定資産（償却資産）額最大値テキスト">
          <a:extLst>
            <a:ext uri="{FF2B5EF4-FFF2-40B4-BE49-F238E27FC236}">
              <a16:creationId xmlns:a16="http://schemas.microsoft.com/office/drawing/2014/main" id="{38A2277A-1BD8-4373-A15C-D2E7648D660F}"/>
            </a:ext>
          </a:extLst>
        </xdr:cNvPr>
        <xdr:cNvSpPr txBox="1"/>
      </xdr:nvSpPr>
      <xdr:spPr>
        <a:xfrm>
          <a:off x="22199600" y="560705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1,342,675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2531</xdr:rowOff>
    </xdr:from>
    <xdr:to>
      <xdr:col>116</xdr:col>
      <xdr:colOff>152400</xdr:colOff>
      <xdr:row>34</xdr:row>
      <xdr:rowOff>2531</xdr:rowOff>
    </xdr:to>
    <xdr:cxnSp macro="">
      <xdr:nvCxnSpPr>
        <xdr:cNvPr id="481" name="直線コネクタ 480">
          <a:extLst>
            <a:ext uri="{FF2B5EF4-FFF2-40B4-BE49-F238E27FC236}">
              <a16:creationId xmlns:a16="http://schemas.microsoft.com/office/drawing/2014/main" id="{FB20FE07-F5D2-44A4-BBAD-5F4A82769B01}"/>
            </a:ext>
          </a:extLst>
        </xdr:cNvPr>
        <xdr:cNvCxnSpPr/>
      </xdr:nvCxnSpPr>
      <xdr:spPr>
        <a:xfrm>
          <a:off x="22072600" y="5831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64850</xdr:rowOff>
    </xdr:from>
    <xdr:ext cx="599010" cy="259045"/>
    <xdr:sp macro="" textlink="">
      <xdr:nvSpPr>
        <xdr:cNvPr id="482" name="【一般廃棄物処理施設】&#10;一人当たり有形固定資産（償却資産）額平均値テキスト">
          <a:extLst>
            <a:ext uri="{FF2B5EF4-FFF2-40B4-BE49-F238E27FC236}">
              <a16:creationId xmlns:a16="http://schemas.microsoft.com/office/drawing/2014/main" id="{E662A9E1-87D0-4861-89ED-7B91AB1F8020}"/>
            </a:ext>
          </a:extLst>
        </xdr:cNvPr>
        <xdr:cNvSpPr txBox="1"/>
      </xdr:nvSpPr>
      <xdr:spPr>
        <a:xfrm>
          <a:off x="22199600" y="692285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41973</xdr:rowOff>
    </xdr:from>
    <xdr:to>
      <xdr:col>116</xdr:col>
      <xdr:colOff>114300</xdr:colOff>
      <xdr:row>41</xdr:row>
      <xdr:rowOff>143573</xdr:rowOff>
    </xdr:to>
    <xdr:sp macro="" textlink="">
      <xdr:nvSpPr>
        <xdr:cNvPr id="483" name="フローチャート: 判断 482">
          <a:extLst>
            <a:ext uri="{FF2B5EF4-FFF2-40B4-BE49-F238E27FC236}">
              <a16:creationId xmlns:a16="http://schemas.microsoft.com/office/drawing/2014/main" id="{ACAE42C8-A331-43A4-9FCE-8739EFC3EB9A}"/>
            </a:ext>
          </a:extLst>
        </xdr:cNvPr>
        <xdr:cNvSpPr/>
      </xdr:nvSpPr>
      <xdr:spPr>
        <a:xfrm>
          <a:off x="22110700" y="7071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49291</xdr:rowOff>
    </xdr:from>
    <xdr:to>
      <xdr:col>112</xdr:col>
      <xdr:colOff>38100</xdr:colOff>
      <xdr:row>41</xdr:row>
      <xdr:rowOff>150891</xdr:rowOff>
    </xdr:to>
    <xdr:sp macro="" textlink="">
      <xdr:nvSpPr>
        <xdr:cNvPr id="484" name="フローチャート: 判断 483">
          <a:extLst>
            <a:ext uri="{FF2B5EF4-FFF2-40B4-BE49-F238E27FC236}">
              <a16:creationId xmlns:a16="http://schemas.microsoft.com/office/drawing/2014/main" id="{6EAE2EF2-59CC-4CDF-8C7E-41E4440212A3}"/>
            </a:ext>
          </a:extLst>
        </xdr:cNvPr>
        <xdr:cNvSpPr/>
      </xdr:nvSpPr>
      <xdr:spPr>
        <a:xfrm>
          <a:off x="21272500" y="7078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61513</xdr:rowOff>
    </xdr:from>
    <xdr:to>
      <xdr:col>107</xdr:col>
      <xdr:colOff>101600</xdr:colOff>
      <xdr:row>41</xdr:row>
      <xdr:rowOff>163113</xdr:rowOff>
    </xdr:to>
    <xdr:sp macro="" textlink="">
      <xdr:nvSpPr>
        <xdr:cNvPr id="485" name="フローチャート: 判断 484">
          <a:extLst>
            <a:ext uri="{FF2B5EF4-FFF2-40B4-BE49-F238E27FC236}">
              <a16:creationId xmlns:a16="http://schemas.microsoft.com/office/drawing/2014/main" id="{582D2BEC-C216-44DA-8F27-D37A3B42D390}"/>
            </a:ext>
          </a:extLst>
        </xdr:cNvPr>
        <xdr:cNvSpPr/>
      </xdr:nvSpPr>
      <xdr:spPr>
        <a:xfrm>
          <a:off x="20383500" y="7090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10958</xdr:rowOff>
    </xdr:from>
    <xdr:to>
      <xdr:col>102</xdr:col>
      <xdr:colOff>165100</xdr:colOff>
      <xdr:row>41</xdr:row>
      <xdr:rowOff>112558</xdr:rowOff>
    </xdr:to>
    <xdr:sp macro="" textlink="">
      <xdr:nvSpPr>
        <xdr:cNvPr id="486" name="フローチャート: 判断 485">
          <a:extLst>
            <a:ext uri="{FF2B5EF4-FFF2-40B4-BE49-F238E27FC236}">
              <a16:creationId xmlns:a16="http://schemas.microsoft.com/office/drawing/2014/main" id="{2999F007-6D73-4DAA-A060-A895118EC846}"/>
            </a:ext>
          </a:extLst>
        </xdr:cNvPr>
        <xdr:cNvSpPr/>
      </xdr:nvSpPr>
      <xdr:spPr>
        <a:xfrm>
          <a:off x="19494500" y="7040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17542</xdr:rowOff>
    </xdr:from>
    <xdr:to>
      <xdr:col>98</xdr:col>
      <xdr:colOff>38100</xdr:colOff>
      <xdr:row>41</xdr:row>
      <xdr:rowOff>119142</xdr:rowOff>
    </xdr:to>
    <xdr:sp macro="" textlink="">
      <xdr:nvSpPr>
        <xdr:cNvPr id="487" name="フローチャート: 判断 486">
          <a:extLst>
            <a:ext uri="{FF2B5EF4-FFF2-40B4-BE49-F238E27FC236}">
              <a16:creationId xmlns:a16="http://schemas.microsoft.com/office/drawing/2014/main" id="{0E6FE5EA-8BAA-4F11-8EE6-6E2D2AB3A65C}"/>
            </a:ext>
          </a:extLst>
        </xdr:cNvPr>
        <xdr:cNvSpPr/>
      </xdr:nvSpPr>
      <xdr:spPr>
        <a:xfrm>
          <a:off x="18605500" y="7046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04B1CBBC-9243-4092-8D91-C11A624A4504}"/>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7045A413-06DE-4DC3-8365-0926AD62E904}"/>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B5B601E1-ED5C-4EFE-9817-6CB96E514A21}"/>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9E291D6F-FB00-401A-A94C-1EFFD865ECE6}"/>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D5CE250B-69C7-48F5-A9A0-ED9E5E4E0E0A}"/>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42</xdr:row>
      <xdr:rowOff>26358</xdr:rowOff>
    </xdr:from>
    <xdr:to>
      <xdr:col>116</xdr:col>
      <xdr:colOff>114300</xdr:colOff>
      <xdr:row>42</xdr:row>
      <xdr:rowOff>127958</xdr:rowOff>
    </xdr:to>
    <xdr:sp macro="" textlink="">
      <xdr:nvSpPr>
        <xdr:cNvPr id="493" name="楕円 492">
          <a:extLst>
            <a:ext uri="{FF2B5EF4-FFF2-40B4-BE49-F238E27FC236}">
              <a16:creationId xmlns:a16="http://schemas.microsoft.com/office/drawing/2014/main" id="{3FC69B40-AA0F-41EE-B377-8A84DC4C6A98}"/>
            </a:ext>
          </a:extLst>
        </xdr:cNvPr>
        <xdr:cNvSpPr/>
      </xdr:nvSpPr>
      <xdr:spPr>
        <a:xfrm>
          <a:off x="22110700" y="7227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112735</xdr:rowOff>
    </xdr:from>
    <xdr:ext cx="534377" cy="259045"/>
    <xdr:sp macro="" textlink="">
      <xdr:nvSpPr>
        <xdr:cNvPr id="494" name="【一般廃棄物処理施設】&#10;一人当たり有形固定資産（償却資産）額該当値テキスト">
          <a:extLst>
            <a:ext uri="{FF2B5EF4-FFF2-40B4-BE49-F238E27FC236}">
              <a16:creationId xmlns:a16="http://schemas.microsoft.com/office/drawing/2014/main" id="{AC926AFE-25D4-4768-A62F-0AA534B93E2C}"/>
            </a:ext>
          </a:extLst>
        </xdr:cNvPr>
        <xdr:cNvSpPr txBox="1"/>
      </xdr:nvSpPr>
      <xdr:spPr>
        <a:xfrm>
          <a:off x="22199600" y="7142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42</xdr:row>
      <xdr:rowOff>26626</xdr:rowOff>
    </xdr:from>
    <xdr:to>
      <xdr:col>112</xdr:col>
      <xdr:colOff>38100</xdr:colOff>
      <xdr:row>42</xdr:row>
      <xdr:rowOff>128226</xdr:rowOff>
    </xdr:to>
    <xdr:sp macro="" textlink="">
      <xdr:nvSpPr>
        <xdr:cNvPr id="495" name="楕円 494">
          <a:extLst>
            <a:ext uri="{FF2B5EF4-FFF2-40B4-BE49-F238E27FC236}">
              <a16:creationId xmlns:a16="http://schemas.microsoft.com/office/drawing/2014/main" id="{98A19C73-8C37-43BD-B50E-D71895FE243C}"/>
            </a:ext>
          </a:extLst>
        </xdr:cNvPr>
        <xdr:cNvSpPr/>
      </xdr:nvSpPr>
      <xdr:spPr>
        <a:xfrm>
          <a:off x="21272500" y="7227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77158</xdr:rowOff>
    </xdr:from>
    <xdr:to>
      <xdr:col>116</xdr:col>
      <xdr:colOff>63500</xdr:colOff>
      <xdr:row>42</xdr:row>
      <xdr:rowOff>77426</xdr:rowOff>
    </xdr:to>
    <xdr:cxnSp macro="">
      <xdr:nvCxnSpPr>
        <xdr:cNvPr id="496" name="直線コネクタ 495">
          <a:extLst>
            <a:ext uri="{FF2B5EF4-FFF2-40B4-BE49-F238E27FC236}">
              <a16:creationId xmlns:a16="http://schemas.microsoft.com/office/drawing/2014/main" id="{9C238278-6497-4085-8E21-844D651C1CB5}"/>
            </a:ext>
          </a:extLst>
        </xdr:cNvPr>
        <xdr:cNvCxnSpPr/>
      </xdr:nvCxnSpPr>
      <xdr:spPr>
        <a:xfrm flipV="1">
          <a:off x="21323300" y="7278058"/>
          <a:ext cx="838200" cy="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42</xdr:row>
      <xdr:rowOff>31313</xdr:rowOff>
    </xdr:from>
    <xdr:to>
      <xdr:col>107</xdr:col>
      <xdr:colOff>101600</xdr:colOff>
      <xdr:row>42</xdr:row>
      <xdr:rowOff>132913</xdr:rowOff>
    </xdr:to>
    <xdr:sp macro="" textlink="">
      <xdr:nvSpPr>
        <xdr:cNvPr id="497" name="楕円 496">
          <a:extLst>
            <a:ext uri="{FF2B5EF4-FFF2-40B4-BE49-F238E27FC236}">
              <a16:creationId xmlns:a16="http://schemas.microsoft.com/office/drawing/2014/main" id="{D1080AE9-02E0-4973-9BFF-99F23973B101}"/>
            </a:ext>
          </a:extLst>
        </xdr:cNvPr>
        <xdr:cNvSpPr/>
      </xdr:nvSpPr>
      <xdr:spPr>
        <a:xfrm>
          <a:off x="20383500" y="7232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77426</xdr:rowOff>
    </xdr:from>
    <xdr:to>
      <xdr:col>111</xdr:col>
      <xdr:colOff>177800</xdr:colOff>
      <xdr:row>42</xdr:row>
      <xdr:rowOff>82113</xdr:rowOff>
    </xdr:to>
    <xdr:cxnSp macro="">
      <xdr:nvCxnSpPr>
        <xdr:cNvPr id="498" name="直線コネクタ 497">
          <a:extLst>
            <a:ext uri="{FF2B5EF4-FFF2-40B4-BE49-F238E27FC236}">
              <a16:creationId xmlns:a16="http://schemas.microsoft.com/office/drawing/2014/main" id="{FFB88DE3-8D52-4A55-ABB2-E413E9D6CE1B}"/>
            </a:ext>
          </a:extLst>
        </xdr:cNvPr>
        <xdr:cNvCxnSpPr/>
      </xdr:nvCxnSpPr>
      <xdr:spPr>
        <a:xfrm flipV="1">
          <a:off x="20434300" y="7278326"/>
          <a:ext cx="889000" cy="4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168636</xdr:rowOff>
    </xdr:from>
    <xdr:to>
      <xdr:col>102</xdr:col>
      <xdr:colOff>165100</xdr:colOff>
      <xdr:row>42</xdr:row>
      <xdr:rowOff>98786</xdr:rowOff>
    </xdr:to>
    <xdr:sp macro="" textlink="">
      <xdr:nvSpPr>
        <xdr:cNvPr id="499" name="楕円 498">
          <a:extLst>
            <a:ext uri="{FF2B5EF4-FFF2-40B4-BE49-F238E27FC236}">
              <a16:creationId xmlns:a16="http://schemas.microsoft.com/office/drawing/2014/main" id="{F9942AC1-2541-4972-B7FF-E29BBB009E2F}"/>
            </a:ext>
          </a:extLst>
        </xdr:cNvPr>
        <xdr:cNvSpPr/>
      </xdr:nvSpPr>
      <xdr:spPr>
        <a:xfrm>
          <a:off x="19494500" y="719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42</xdr:row>
      <xdr:rowOff>47986</xdr:rowOff>
    </xdr:from>
    <xdr:to>
      <xdr:col>107</xdr:col>
      <xdr:colOff>50800</xdr:colOff>
      <xdr:row>42</xdr:row>
      <xdr:rowOff>82113</xdr:rowOff>
    </xdr:to>
    <xdr:cxnSp macro="">
      <xdr:nvCxnSpPr>
        <xdr:cNvPr id="500" name="直線コネクタ 499">
          <a:extLst>
            <a:ext uri="{FF2B5EF4-FFF2-40B4-BE49-F238E27FC236}">
              <a16:creationId xmlns:a16="http://schemas.microsoft.com/office/drawing/2014/main" id="{FF0E2C7C-7E79-45E6-9B38-CEE1E16E1668}"/>
            </a:ext>
          </a:extLst>
        </xdr:cNvPr>
        <xdr:cNvCxnSpPr/>
      </xdr:nvCxnSpPr>
      <xdr:spPr>
        <a:xfrm>
          <a:off x="19545300" y="7248886"/>
          <a:ext cx="889000" cy="34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169142</xdr:rowOff>
    </xdr:from>
    <xdr:to>
      <xdr:col>98</xdr:col>
      <xdr:colOff>38100</xdr:colOff>
      <xdr:row>42</xdr:row>
      <xdr:rowOff>99292</xdr:rowOff>
    </xdr:to>
    <xdr:sp macro="" textlink="">
      <xdr:nvSpPr>
        <xdr:cNvPr id="501" name="楕円 500">
          <a:extLst>
            <a:ext uri="{FF2B5EF4-FFF2-40B4-BE49-F238E27FC236}">
              <a16:creationId xmlns:a16="http://schemas.microsoft.com/office/drawing/2014/main" id="{199C15F9-61E3-4EF4-90BD-AC79BFC6EFCD}"/>
            </a:ext>
          </a:extLst>
        </xdr:cNvPr>
        <xdr:cNvSpPr/>
      </xdr:nvSpPr>
      <xdr:spPr>
        <a:xfrm>
          <a:off x="18605500" y="7198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42</xdr:row>
      <xdr:rowOff>47986</xdr:rowOff>
    </xdr:from>
    <xdr:to>
      <xdr:col>102</xdr:col>
      <xdr:colOff>114300</xdr:colOff>
      <xdr:row>42</xdr:row>
      <xdr:rowOff>48492</xdr:rowOff>
    </xdr:to>
    <xdr:cxnSp macro="">
      <xdr:nvCxnSpPr>
        <xdr:cNvPr id="502" name="直線コネクタ 501">
          <a:extLst>
            <a:ext uri="{FF2B5EF4-FFF2-40B4-BE49-F238E27FC236}">
              <a16:creationId xmlns:a16="http://schemas.microsoft.com/office/drawing/2014/main" id="{7944C6ED-96C0-42EC-8C31-4BF17E8AD9C1}"/>
            </a:ext>
          </a:extLst>
        </xdr:cNvPr>
        <xdr:cNvCxnSpPr/>
      </xdr:nvCxnSpPr>
      <xdr:spPr>
        <a:xfrm flipV="1">
          <a:off x="18656300" y="7248886"/>
          <a:ext cx="889000" cy="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167418</xdr:rowOff>
    </xdr:from>
    <xdr:ext cx="599010" cy="259045"/>
    <xdr:sp macro="" textlink="">
      <xdr:nvSpPr>
        <xdr:cNvPr id="503" name="n_1aveValue【一般廃棄物処理施設】&#10;一人当たり有形固定資産（償却資産）額">
          <a:extLst>
            <a:ext uri="{FF2B5EF4-FFF2-40B4-BE49-F238E27FC236}">
              <a16:creationId xmlns:a16="http://schemas.microsoft.com/office/drawing/2014/main" id="{80A50E64-617E-482C-A19E-48ECF5547783}"/>
            </a:ext>
          </a:extLst>
        </xdr:cNvPr>
        <xdr:cNvSpPr txBox="1"/>
      </xdr:nvSpPr>
      <xdr:spPr>
        <a:xfrm>
          <a:off x="21011095" y="6853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8190</xdr:rowOff>
    </xdr:from>
    <xdr:ext cx="599010" cy="259045"/>
    <xdr:sp macro="" textlink="">
      <xdr:nvSpPr>
        <xdr:cNvPr id="504" name="n_2aveValue【一般廃棄物処理施設】&#10;一人当たり有形固定資産（償却資産）額">
          <a:extLst>
            <a:ext uri="{FF2B5EF4-FFF2-40B4-BE49-F238E27FC236}">
              <a16:creationId xmlns:a16="http://schemas.microsoft.com/office/drawing/2014/main" id="{CD7FA5A7-85A1-4D43-A4C4-64D34BA25868}"/>
            </a:ext>
          </a:extLst>
        </xdr:cNvPr>
        <xdr:cNvSpPr txBox="1"/>
      </xdr:nvSpPr>
      <xdr:spPr>
        <a:xfrm>
          <a:off x="20134795" y="6866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129085</xdr:rowOff>
    </xdr:from>
    <xdr:ext cx="599010" cy="259045"/>
    <xdr:sp macro="" textlink="">
      <xdr:nvSpPr>
        <xdr:cNvPr id="505" name="n_3aveValue【一般廃棄物処理施設】&#10;一人当たり有形固定資産（償却資産）額">
          <a:extLst>
            <a:ext uri="{FF2B5EF4-FFF2-40B4-BE49-F238E27FC236}">
              <a16:creationId xmlns:a16="http://schemas.microsoft.com/office/drawing/2014/main" id="{A393A756-8769-425B-8346-CA90DB471F2E}"/>
            </a:ext>
          </a:extLst>
        </xdr:cNvPr>
        <xdr:cNvSpPr txBox="1"/>
      </xdr:nvSpPr>
      <xdr:spPr>
        <a:xfrm>
          <a:off x="19245795" y="68156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135669</xdr:rowOff>
    </xdr:from>
    <xdr:ext cx="599010" cy="259045"/>
    <xdr:sp macro="" textlink="">
      <xdr:nvSpPr>
        <xdr:cNvPr id="506" name="n_4aveValue【一般廃棄物処理施設】&#10;一人当たり有形固定資産（償却資産）額">
          <a:extLst>
            <a:ext uri="{FF2B5EF4-FFF2-40B4-BE49-F238E27FC236}">
              <a16:creationId xmlns:a16="http://schemas.microsoft.com/office/drawing/2014/main" id="{E12754B4-9B38-4F89-ABE9-310A42095BC4}"/>
            </a:ext>
          </a:extLst>
        </xdr:cNvPr>
        <xdr:cNvSpPr txBox="1"/>
      </xdr:nvSpPr>
      <xdr:spPr>
        <a:xfrm>
          <a:off x="18356795" y="6822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42</xdr:row>
      <xdr:rowOff>119353</xdr:rowOff>
    </xdr:from>
    <xdr:ext cx="534377" cy="259045"/>
    <xdr:sp macro="" textlink="">
      <xdr:nvSpPr>
        <xdr:cNvPr id="507" name="n_1mainValue【一般廃棄物処理施設】&#10;一人当たり有形固定資産（償却資産）額">
          <a:extLst>
            <a:ext uri="{FF2B5EF4-FFF2-40B4-BE49-F238E27FC236}">
              <a16:creationId xmlns:a16="http://schemas.microsoft.com/office/drawing/2014/main" id="{AC1D4547-15D8-4D2A-A42D-F5FBE582351D}"/>
            </a:ext>
          </a:extLst>
        </xdr:cNvPr>
        <xdr:cNvSpPr txBox="1"/>
      </xdr:nvSpPr>
      <xdr:spPr>
        <a:xfrm>
          <a:off x="21043411" y="7320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6428</xdr:colOff>
      <xdr:row>42</xdr:row>
      <xdr:rowOff>124040</xdr:rowOff>
    </xdr:from>
    <xdr:ext cx="469744" cy="259045"/>
    <xdr:sp macro="" textlink="">
      <xdr:nvSpPr>
        <xdr:cNvPr id="508" name="n_2mainValue【一般廃棄物処理施設】&#10;一人当たり有形固定資産（償却資産）額">
          <a:extLst>
            <a:ext uri="{FF2B5EF4-FFF2-40B4-BE49-F238E27FC236}">
              <a16:creationId xmlns:a16="http://schemas.microsoft.com/office/drawing/2014/main" id="{E07982BB-4AD4-4D3A-9083-47904111351C}"/>
            </a:ext>
          </a:extLst>
        </xdr:cNvPr>
        <xdr:cNvSpPr txBox="1"/>
      </xdr:nvSpPr>
      <xdr:spPr>
        <a:xfrm>
          <a:off x="20199428" y="7324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42</xdr:row>
      <xdr:rowOff>89913</xdr:rowOff>
    </xdr:from>
    <xdr:ext cx="534377" cy="259045"/>
    <xdr:sp macro="" textlink="">
      <xdr:nvSpPr>
        <xdr:cNvPr id="509" name="n_3mainValue【一般廃棄物処理施設】&#10;一人当たり有形固定資産（償却資産）額">
          <a:extLst>
            <a:ext uri="{FF2B5EF4-FFF2-40B4-BE49-F238E27FC236}">
              <a16:creationId xmlns:a16="http://schemas.microsoft.com/office/drawing/2014/main" id="{2278A6CD-DF2D-4628-A661-7DFF15E0B388}"/>
            </a:ext>
          </a:extLst>
        </xdr:cNvPr>
        <xdr:cNvSpPr txBox="1"/>
      </xdr:nvSpPr>
      <xdr:spPr>
        <a:xfrm>
          <a:off x="19278111" y="7290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42</xdr:row>
      <xdr:rowOff>90419</xdr:rowOff>
    </xdr:from>
    <xdr:ext cx="534377" cy="259045"/>
    <xdr:sp macro="" textlink="">
      <xdr:nvSpPr>
        <xdr:cNvPr id="510" name="n_4mainValue【一般廃棄物処理施設】&#10;一人当たり有形固定資産（償却資産）額">
          <a:extLst>
            <a:ext uri="{FF2B5EF4-FFF2-40B4-BE49-F238E27FC236}">
              <a16:creationId xmlns:a16="http://schemas.microsoft.com/office/drawing/2014/main" id="{BDD2D5EB-C363-4F6D-B94D-CFF1D956E7D3}"/>
            </a:ext>
          </a:extLst>
        </xdr:cNvPr>
        <xdr:cNvSpPr txBox="1"/>
      </xdr:nvSpPr>
      <xdr:spPr>
        <a:xfrm>
          <a:off x="18389111" y="7291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1" name="正方形/長方形 510">
          <a:extLst>
            <a:ext uri="{FF2B5EF4-FFF2-40B4-BE49-F238E27FC236}">
              <a16:creationId xmlns:a16="http://schemas.microsoft.com/office/drawing/2014/main" id="{848F9D5F-0B9D-40AC-922F-2781B9A55F69}"/>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2" name="正方形/長方形 511">
          <a:extLst>
            <a:ext uri="{FF2B5EF4-FFF2-40B4-BE49-F238E27FC236}">
              <a16:creationId xmlns:a16="http://schemas.microsoft.com/office/drawing/2014/main" id="{58BB91BB-7CBF-40AE-9CF6-242334567446}"/>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3" name="正方形/長方形 512">
          <a:extLst>
            <a:ext uri="{FF2B5EF4-FFF2-40B4-BE49-F238E27FC236}">
              <a16:creationId xmlns:a16="http://schemas.microsoft.com/office/drawing/2014/main" id="{7262DDA5-246F-4761-AFFE-F1D73625B826}"/>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4" name="正方形/長方形 513">
          <a:extLst>
            <a:ext uri="{FF2B5EF4-FFF2-40B4-BE49-F238E27FC236}">
              <a16:creationId xmlns:a16="http://schemas.microsoft.com/office/drawing/2014/main" id="{6058C21A-A998-453C-99CC-763A20694A6E}"/>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5" name="正方形/長方形 514">
          <a:extLst>
            <a:ext uri="{FF2B5EF4-FFF2-40B4-BE49-F238E27FC236}">
              <a16:creationId xmlns:a16="http://schemas.microsoft.com/office/drawing/2014/main" id="{47E1F85A-FE00-46B2-AA4A-F29829AB8B7A}"/>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6" name="正方形/長方形 515">
          <a:extLst>
            <a:ext uri="{FF2B5EF4-FFF2-40B4-BE49-F238E27FC236}">
              <a16:creationId xmlns:a16="http://schemas.microsoft.com/office/drawing/2014/main" id="{DDEC303D-BE99-4F7D-8B1D-B04C86CF5085}"/>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7" name="正方形/長方形 516">
          <a:extLst>
            <a:ext uri="{FF2B5EF4-FFF2-40B4-BE49-F238E27FC236}">
              <a16:creationId xmlns:a16="http://schemas.microsoft.com/office/drawing/2014/main" id="{E5756486-698A-46EF-B035-5CDCB5B736E1}"/>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8" name="正方形/長方形 517">
          <a:extLst>
            <a:ext uri="{FF2B5EF4-FFF2-40B4-BE49-F238E27FC236}">
              <a16:creationId xmlns:a16="http://schemas.microsoft.com/office/drawing/2014/main" id="{847E5177-0709-4160-8AB0-1D676D4FB08C}"/>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9" name="テキスト ボックス 518">
          <a:extLst>
            <a:ext uri="{FF2B5EF4-FFF2-40B4-BE49-F238E27FC236}">
              <a16:creationId xmlns:a16="http://schemas.microsoft.com/office/drawing/2014/main" id="{C2F2AC6E-EE9F-473F-985E-2B132E08C297}"/>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0" name="直線コネクタ 519">
          <a:extLst>
            <a:ext uri="{FF2B5EF4-FFF2-40B4-BE49-F238E27FC236}">
              <a16:creationId xmlns:a16="http://schemas.microsoft.com/office/drawing/2014/main" id="{8EE45BE2-813F-4F06-A340-BCC3A18BB48F}"/>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1" name="テキスト ボックス 520">
          <a:extLst>
            <a:ext uri="{FF2B5EF4-FFF2-40B4-BE49-F238E27FC236}">
              <a16:creationId xmlns:a16="http://schemas.microsoft.com/office/drawing/2014/main" id="{B6D5A1E0-B016-43FC-B0FE-E67A6566061C}"/>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2" name="直線コネクタ 521">
          <a:extLst>
            <a:ext uri="{FF2B5EF4-FFF2-40B4-BE49-F238E27FC236}">
              <a16:creationId xmlns:a16="http://schemas.microsoft.com/office/drawing/2014/main" id="{E810596F-AF31-47CF-A1DA-F0A3A4455F3B}"/>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3" name="テキスト ボックス 522">
          <a:extLst>
            <a:ext uri="{FF2B5EF4-FFF2-40B4-BE49-F238E27FC236}">
              <a16:creationId xmlns:a16="http://schemas.microsoft.com/office/drawing/2014/main" id="{6E1BDEAC-FA8B-4C4D-91A3-8E10C41327CB}"/>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4" name="直線コネクタ 523">
          <a:extLst>
            <a:ext uri="{FF2B5EF4-FFF2-40B4-BE49-F238E27FC236}">
              <a16:creationId xmlns:a16="http://schemas.microsoft.com/office/drawing/2014/main" id="{AC716A04-7FD2-4112-9D61-0542DFD64AFB}"/>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5" name="テキスト ボックス 524">
          <a:extLst>
            <a:ext uri="{FF2B5EF4-FFF2-40B4-BE49-F238E27FC236}">
              <a16:creationId xmlns:a16="http://schemas.microsoft.com/office/drawing/2014/main" id="{1545D3CC-7719-465B-85BC-108AE54E56AF}"/>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6" name="直線コネクタ 525">
          <a:extLst>
            <a:ext uri="{FF2B5EF4-FFF2-40B4-BE49-F238E27FC236}">
              <a16:creationId xmlns:a16="http://schemas.microsoft.com/office/drawing/2014/main" id="{06195EFA-14EE-4C04-89A8-81016C8C26EF}"/>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7" name="テキスト ボックス 526">
          <a:extLst>
            <a:ext uri="{FF2B5EF4-FFF2-40B4-BE49-F238E27FC236}">
              <a16:creationId xmlns:a16="http://schemas.microsoft.com/office/drawing/2014/main" id="{C5DD0843-E8AD-438C-9E70-971CB968AB47}"/>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8" name="直線コネクタ 527">
          <a:extLst>
            <a:ext uri="{FF2B5EF4-FFF2-40B4-BE49-F238E27FC236}">
              <a16:creationId xmlns:a16="http://schemas.microsoft.com/office/drawing/2014/main" id="{BABCD49E-3DC8-48E7-915A-9ACD904D6E93}"/>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9" name="テキスト ボックス 528">
          <a:extLst>
            <a:ext uri="{FF2B5EF4-FFF2-40B4-BE49-F238E27FC236}">
              <a16:creationId xmlns:a16="http://schemas.microsoft.com/office/drawing/2014/main" id="{9E599F85-B7D5-4FAA-AF67-02E7CA734B54}"/>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30" name="直線コネクタ 529">
          <a:extLst>
            <a:ext uri="{FF2B5EF4-FFF2-40B4-BE49-F238E27FC236}">
              <a16:creationId xmlns:a16="http://schemas.microsoft.com/office/drawing/2014/main" id="{D20A9E96-405B-4763-AC6D-822608469D9F}"/>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1" name="テキスト ボックス 530">
          <a:extLst>
            <a:ext uri="{FF2B5EF4-FFF2-40B4-BE49-F238E27FC236}">
              <a16:creationId xmlns:a16="http://schemas.microsoft.com/office/drawing/2014/main" id="{C2A0B636-8C4A-411C-9420-234BB87DB496}"/>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2" name="直線コネクタ 531">
          <a:extLst>
            <a:ext uri="{FF2B5EF4-FFF2-40B4-BE49-F238E27FC236}">
              <a16:creationId xmlns:a16="http://schemas.microsoft.com/office/drawing/2014/main" id="{34DEF84E-7DC8-4FB1-99A8-E032704949FD}"/>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3" name="テキスト ボックス 532">
          <a:extLst>
            <a:ext uri="{FF2B5EF4-FFF2-40B4-BE49-F238E27FC236}">
              <a16:creationId xmlns:a16="http://schemas.microsoft.com/office/drawing/2014/main" id="{C4B69835-2936-4CDA-AB16-9443093889E8}"/>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a:extLst>
            <a:ext uri="{FF2B5EF4-FFF2-40B4-BE49-F238E27FC236}">
              <a16:creationId xmlns:a16="http://schemas.microsoft.com/office/drawing/2014/main" id="{F0A42F7F-4E9B-41DB-B8A5-C9819CFBE31B}"/>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5" name="【保健センター・保健所】&#10;有形固定資産減価償却率グラフ枠">
          <a:extLst>
            <a:ext uri="{FF2B5EF4-FFF2-40B4-BE49-F238E27FC236}">
              <a16:creationId xmlns:a16="http://schemas.microsoft.com/office/drawing/2014/main" id="{D144046B-F156-4174-8587-D40C734B0D84}"/>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106135</xdr:rowOff>
    </xdr:from>
    <xdr:to>
      <xdr:col>85</xdr:col>
      <xdr:colOff>126364</xdr:colOff>
      <xdr:row>64</xdr:row>
      <xdr:rowOff>40822</xdr:rowOff>
    </xdr:to>
    <xdr:cxnSp macro="">
      <xdr:nvCxnSpPr>
        <xdr:cNvPr id="536" name="直線コネクタ 535">
          <a:extLst>
            <a:ext uri="{FF2B5EF4-FFF2-40B4-BE49-F238E27FC236}">
              <a16:creationId xmlns:a16="http://schemas.microsoft.com/office/drawing/2014/main" id="{3775E4A9-A90E-45B3-8030-EB627C29CC54}"/>
            </a:ext>
          </a:extLst>
        </xdr:cNvPr>
        <xdr:cNvCxnSpPr/>
      </xdr:nvCxnSpPr>
      <xdr:spPr>
        <a:xfrm flipV="1">
          <a:off x="16318864" y="9535885"/>
          <a:ext cx="0" cy="1477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44649</xdr:rowOff>
    </xdr:from>
    <xdr:ext cx="405111" cy="259045"/>
    <xdr:sp macro="" textlink="">
      <xdr:nvSpPr>
        <xdr:cNvPr id="537" name="【保健センター・保健所】&#10;有形固定資産減価償却率最小値テキスト">
          <a:extLst>
            <a:ext uri="{FF2B5EF4-FFF2-40B4-BE49-F238E27FC236}">
              <a16:creationId xmlns:a16="http://schemas.microsoft.com/office/drawing/2014/main" id="{0C33F82B-67C1-43C2-8FA3-3705B2686EE0}"/>
            </a:ext>
          </a:extLst>
        </xdr:cNvPr>
        <xdr:cNvSpPr txBox="1"/>
      </xdr:nvSpPr>
      <xdr:spPr>
        <a:xfrm>
          <a:off x="16357600" y="110174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40822</xdr:rowOff>
    </xdr:from>
    <xdr:to>
      <xdr:col>86</xdr:col>
      <xdr:colOff>25400</xdr:colOff>
      <xdr:row>64</xdr:row>
      <xdr:rowOff>40822</xdr:rowOff>
    </xdr:to>
    <xdr:cxnSp macro="">
      <xdr:nvCxnSpPr>
        <xdr:cNvPr id="538" name="直線コネクタ 537">
          <a:extLst>
            <a:ext uri="{FF2B5EF4-FFF2-40B4-BE49-F238E27FC236}">
              <a16:creationId xmlns:a16="http://schemas.microsoft.com/office/drawing/2014/main" id="{89FA61A2-29ED-4A21-BE48-91761DFE8D10}"/>
            </a:ext>
          </a:extLst>
        </xdr:cNvPr>
        <xdr:cNvCxnSpPr/>
      </xdr:nvCxnSpPr>
      <xdr:spPr>
        <a:xfrm>
          <a:off x="16230600" y="110136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52812</xdr:rowOff>
    </xdr:from>
    <xdr:ext cx="340478" cy="259045"/>
    <xdr:sp macro="" textlink="">
      <xdr:nvSpPr>
        <xdr:cNvPr id="539" name="【保健センター・保健所】&#10;有形固定資産減価償却率最大値テキスト">
          <a:extLst>
            <a:ext uri="{FF2B5EF4-FFF2-40B4-BE49-F238E27FC236}">
              <a16:creationId xmlns:a16="http://schemas.microsoft.com/office/drawing/2014/main" id="{EFE229DD-92A2-4F83-87DF-A5CA674C35A5}"/>
            </a:ext>
          </a:extLst>
        </xdr:cNvPr>
        <xdr:cNvSpPr txBox="1"/>
      </xdr:nvSpPr>
      <xdr:spPr>
        <a:xfrm>
          <a:off x="16357600" y="931111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106135</xdr:rowOff>
    </xdr:from>
    <xdr:to>
      <xdr:col>86</xdr:col>
      <xdr:colOff>25400</xdr:colOff>
      <xdr:row>55</xdr:row>
      <xdr:rowOff>106135</xdr:rowOff>
    </xdr:to>
    <xdr:cxnSp macro="">
      <xdr:nvCxnSpPr>
        <xdr:cNvPr id="540" name="直線コネクタ 539">
          <a:extLst>
            <a:ext uri="{FF2B5EF4-FFF2-40B4-BE49-F238E27FC236}">
              <a16:creationId xmlns:a16="http://schemas.microsoft.com/office/drawing/2014/main" id="{F3437B93-30F2-4F2E-9DF2-5167B730B79C}"/>
            </a:ext>
          </a:extLst>
        </xdr:cNvPr>
        <xdr:cNvCxnSpPr/>
      </xdr:nvCxnSpPr>
      <xdr:spPr>
        <a:xfrm>
          <a:off x="16230600" y="9535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158223</xdr:rowOff>
    </xdr:from>
    <xdr:ext cx="405111" cy="259045"/>
    <xdr:sp macro="" textlink="">
      <xdr:nvSpPr>
        <xdr:cNvPr id="541" name="【保健センター・保健所】&#10;有形固定資産減価償却率平均値テキスト">
          <a:extLst>
            <a:ext uri="{FF2B5EF4-FFF2-40B4-BE49-F238E27FC236}">
              <a16:creationId xmlns:a16="http://schemas.microsoft.com/office/drawing/2014/main" id="{5AA33085-9521-45F7-8298-383BC1BFCC73}"/>
            </a:ext>
          </a:extLst>
        </xdr:cNvPr>
        <xdr:cNvSpPr txBox="1"/>
      </xdr:nvSpPr>
      <xdr:spPr>
        <a:xfrm>
          <a:off x="16357600" y="1010232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135346</xdr:rowOff>
    </xdr:from>
    <xdr:to>
      <xdr:col>85</xdr:col>
      <xdr:colOff>177800</xdr:colOff>
      <xdr:row>60</xdr:row>
      <xdr:rowOff>65496</xdr:rowOff>
    </xdr:to>
    <xdr:sp macro="" textlink="">
      <xdr:nvSpPr>
        <xdr:cNvPr id="542" name="フローチャート: 判断 541">
          <a:extLst>
            <a:ext uri="{FF2B5EF4-FFF2-40B4-BE49-F238E27FC236}">
              <a16:creationId xmlns:a16="http://schemas.microsoft.com/office/drawing/2014/main" id="{F702EA82-C2CA-42BC-B072-6FBF9CE3A1EA}"/>
            </a:ext>
          </a:extLst>
        </xdr:cNvPr>
        <xdr:cNvSpPr/>
      </xdr:nvSpPr>
      <xdr:spPr>
        <a:xfrm>
          <a:off x="16268700" y="1025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120650</xdr:rowOff>
    </xdr:from>
    <xdr:to>
      <xdr:col>81</xdr:col>
      <xdr:colOff>101600</xdr:colOff>
      <xdr:row>60</xdr:row>
      <xdr:rowOff>50800</xdr:rowOff>
    </xdr:to>
    <xdr:sp macro="" textlink="">
      <xdr:nvSpPr>
        <xdr:cNvPr id="543" name="フローチャート: 判断 542">
          <a:extLst>
            <a:ext uri="{FF2B5EF4-FFF2-40B4-BE49-F238E27FC236}">
              <a16:creationId xmlns:a16="http://schemas.microsoft.com/office/drawing/2014/main" id="{F4192370-595D-4F07-96F2-A01BDBEA1234}"/>
            </a:ext>
          </a:extLst>
        </xdr:cNvPr>
        <xdr:cNvSpPr/>
      </xdr:nvSpPr>
      <xdr:spPr>
        <a:xfrm>
          <a:off x="15430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65133</xdr:rowOff>
    </xdr:from>
    <xdr:to>
      <xdr:col>76</xdr:col>
      <xdr:colOff>165100</xdr:colOff>
      <xdr:row>59</xdr:row>
      <xdr:rowOff>166733</xdr:rowOff>
    </xdr:to>
    <xdr:sp macro="" textlink="">
      <xdr:nvSpPr>
        <xdr:cNvPr id="544" name="フローチャート: 判断 543">
          <a:extLst>
            <a:ext uri="{FF2B5EF4-FFF2-40B4-BE49-F238E27FC236}">
              <a16:creationId xmlns:a16="http://schemas.microsoft.com/office/drawing/2014/main" id="{D51AC425-DE05-4D64-A039-A7112F5F0F41}"/>
            </a:ext>
          </a:extLst>
        </xdr:cNvPr>
        <xdr:cNvSpPr/>
      </xdr:nvSpPr>
      <xdr:spPr>
        <a:xfrm>
          <a:off x="14541500" y="1018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55335</xdr:rowOff>
    </xdr:from>
    <xdr:to>
      <xdr:col>72</xdr:col>
      <xdr:colOff>38100</xdr:colOff>
      <xdr:row>59</xdr:row>
      <xdr:rowOff>156935</xdr:rowOff>
    </xdr:to>
    <xdr:sp macro="" textlink="">
      <xdr:nvSpPr>
        <xdr:cNvPr id="545" name="フローチャート: 判断 544">
          <a:extLst>
            <a:ext uri="{FF2B5EF4-FFF2-40B4-BE49-F238E27FC236}">
              <a16:creationId xmlns:a16="http://schemas.microsoft.com/office/drawing/2014/main" id="{48EE0BB0-D3C9-4344-A471-FB0A9E732A10}"/>
            </a:ext>
          </a:extLst>
        </xdr:cNvPr>
        <xdr:cNvSpPr/>
      </xdr:nvSpPr>
      <xdr:spPr>
        <a:xfrm>
          <a:off x="13652500" y="10170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25944</xdr:rowOff>
    </xdr:from>
    <xdr:to>
      <xdr:col>67</xdr:col>
      <xdr:colOff>101600</xdr:colOff>
      <xdr:row>59</xdr:row>
      <xdr:rowOff>127544</xdr:rowOff>
    </xdr:to>
    <xdr:sp macro="" textlink="">
      <xdr:nvSpPr>
        <xdr:cNvPr id="546" name="フローチャート: 判断 545">
          <a:extLst>
            <a:ext uri="{FF2B5EF4-FFF2-40B4-BE49-F238E27FC236}">
              <a16:creationId xmlns:a16="http://schemas.microsoft.com/office/drawing/2014/main" id="{41072EDB-DAB2-46AA-97DC-02B3A2374913}"/>
            </a:ext>
          </a:extLst>
        </xdr:cNvPr>
        <xdr:cNvSpPr/>
      </xdr:nvSpPr>
      <xdr:spPr>
        <a:xfrm>
          <a:off x="12763500" y="1014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FAD8B93E-BABF-4453-8DF8-385DB1A9F97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21A8EF99-1C42-45CE-8430-50646078C9E6}"/>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5B48E166-C4B2-4DDD-B53A-6C5B7380079E}"/>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00E53171-2B1A-4D51-B401-75607A27AF4F}"/>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FB7B056E-18EE-448C-96B8-FB822B1AB633}"/>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24312</xdr:rowOff>
    </xdr:from>
    <xdr:to>
      <xdr:col>85</xdr:col>
      <xdr:colOff>177800</xdr:colOff>
      <xdr:row>60</xdr:row>
      <xdr:rowOff>125912</xdr:rowOff>
    </xdr:to>
    <xdr:sp macro="" textlink="">
      <xdr:nvSpPr>
        <xdr:cNvPr id="552" name="楕円 551">
          <a:extLst>
            <a:ext uri="{FF2B5EF4-FFF2-40B4-BE49-F238E27FC236}">
              <a16:creationId xmlns:a16="http://schemas.microsoft.com/office/drawing/2014/main" id="{0D95866C-9F55-49FA-A180-F3BA31555EC6}"/>
            </a:ext>
          </a:extLst>
        </xdr:cNvPr>
        <xdr:cNvSpPr/>
      </xdr:nvSpPr>
      <xdr:spPr>
        <a:xfrm>
          <a:off x="16268700" y="10311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2739</xdr:rowOff>
    </xdr:from>
    <xdr:ext cx="405111" cy="259045"/>
    <xdr:sp macro="" textlink="">
      <xdr:nvSpPr>
        <xdr:cNvPr id="553" name="【保健センター・保健所】&#10;有形固定資産減価償却率該当値テキスト">
          <a:extLst>
            <a:ext uri="{FF2B5EF4-FFF2-40B4-BE49-F238E27FC236}">
              <a16:creationId xmlns:a16="http://schemas.microsoft.com/office/drawing/2014/main" id="{D33B9228-3A11-46CF-8D3F-533800D300B8}"/>
            </a:ext>
          </a:extLst>
        </xdr:cNvPr>
        <xdr:cNvSpPr txBox="1"/>
      </xdr:nvSpPr>
      <xdr:spPr>
        <a:xfrm>
          <a:off x="16357600" y="10289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154940</xdr:rowOff>
    </xdr:from>
    <xdr:to>
      <xdr:col>81</xdr:col>
      <xdr:colOff>101600</xdr:colOff>
      <xdr:row>60</xdr:row>
      <xdr:rowOff>85090</xdr:rowOff>
    </xdr:to>
    <xdr:sp macro="" textlink="">
      <xdr:nvSpPr>
        <xdr:cNvPr id="554" name="楕円 553">
          <a:extLst>
            <a:ext uri="{FF2B5EF4-FFF2-40B4-BE49-F238E27FC236}">
              <a16:creationId xmlns:a16="http://schemas.microsoft.com/office/drawing/2014/main" id="{E7096CC4-00D3-4273-B8E9-56354D8C85D2}"/>
            </a:ext>
          </a:extLst>
        </xdr:cNvPr>
        <xdr:cNvSpPr/>
      </xdr:nvSpPr>
      <xdr:spPr>
        <a:xfrm>
          <a:off x="15430500" y="1027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34290</xdr:rowOff>
    </xdr:from>
    <xdr:to>
      <xdr:col>85</xdr:col>
      <xdr:colOff>127000</xdr:colOff>
      <xdr:row>60</xdr:row>
      <xdr:rowOff>75112</xdr:rowOff>
    </xdr:to>
    <xdr:cxnSp macro="">
      <xdr:nvCxnSpPr>
        <xdr:cNvPr id="555" name="直線コネクタ 554">
          <a:extLst>
            <a:ext uri="{FF2B5EF4-FFF2-40B4-BE49-F238E27FC236}">
              <a16:creationId xmlns:a16="http://schemas.microsoft.com/office/drawing/2014/main" id="{3E4E9405-ECAD-499D-A3D0-49D5551C0859}"/>
            </a:ext>
          </a:extLst>
        </xdr:cNvPr>
        <xdr:cNvCxnSpPr/>
      </xdr:nvCxnSpPr>
      <xdr:spPr>
        <a:xfrm>
          <a:off x="15481300" y="10321290"/>
          <a:ext cx="83820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35741</xdr:rowOff>
    </xdr:from>
    <xdr:to>
      <xdr:col>76</xdr:col>
      <xdr:colOff>165100</xdr:colOff>
      <xdr:row>60</xdr:row>
      <xdr:rowOff>137341</xdr:rowOff>
    </xdr:to>
    <xdr:sp macro="" textlink="">
      <xdr:nvSpPr>
        <xdr:cNvPr id="556" name="楕円 555">
          <a:extLst>
            <a:ext uri="{FF2B5EF4-FFF2-40B4-BE49-F238E27FC236}">
              <a16:creationId xmlns:a16="http://schemas.microsoft.com/office/drawing/2014/main" id="{DDE5A73F-F236-42D8-97B0-1330F7AD8825}"/>
            </a:ext>
          </a:extLst>
        </xdr:cNvPr>
        <xdr:cNvSpPr/>
      </xdr:nvSpPr>
      <xdr:spPr>
        <a:xfrm>
          <a:off x="14541500" y="10322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34290</xdr:rowOff>
    </xdr:from>
    <xdr:to>
      <xdr:col>81</xdr:col>
      <xdr:colOff>50800</xdr:colOff>
      <xdr:row>60</xdr:row>
      <xdr:rowOff>86541</xdr:rowOff>
    </xdr:to>
    <xdr:cxnSp macro="">
      <xdr:nvCxnSpPr>
        <xdr:cNvPr id="557" name="直線コネクタ 556">
          <a:extLst>
            <a:ext uri="{FF2B5EF4-FFF2-40B4-BE49-F238E27FC236}">
              <a16:creationId xmlns:a16="http://schemas.microsoft.com/office/drawing/2014/main" id="{E77EE2E9-159D-4D9C-AF20-E4A42C010888}"/>
            </a:ext>
          </a:extLst>
        </xdr:cNvPr>
        <xdr:cNvCxnSpPr/>
      </xdr:nvCxnSpPr>
      <xdr:spPr>
        <a:xfrm flipV="1">
          <a:off x="14592300" y="10321290"/>
          <a:ext cx="8890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7983</xdr:rowOff>
    </xdr:from>
    <xdr:to>
      <xdr:col>72</xdr:col>
      <xdr:colOff>38100</xdr:colOff>
      <xdr:row>60</xdr:row>
      <xdr:rowOff>109583</xdr:rowOff>
    </xdr:to>
    <xdr:sp macro="" textlink="">
      <xdr:nvSpPr>
        <xdr:cNvPr id="558" name="楕円 557">
          <a:extLst>
            <a:ext uri="{FF2B5EF4-FFF2-40B4-BE49-F238E27FC236}">
              <a16:creationId xmlns:a16="http://schemas.microsoft.com/office/drawing/2014/main" id="{E0CF1892-DDAE-49E5-9FBE-9802E032ECC1}"/>
            </a:ext>
          </a:extLst>
        </xdr:cNvPr>
        <xdr:cNvSpPr/>
      </xdr:nvSpPr>
      <xdr:spPr>
        <a:xfrm>
          <a:off x="13652500" y="10294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58783</xdr:rowOff>
    </xdr:from>
    <xdr:to>
      <xdr:col>76</xdr:col>
      <xdr:colOff>114300</xdr:colOff>
      <xdr:row>60</xdr:row>
      <xdr:rowOff>86541</xdr:rowOff>
    </xdr:to>
    <xdr:cxnSp macro="">
      <xdr:nvCxnSpPr>
        <xdr:cNvPr id="559" name="直線コネクタ 558">
          <a:extLst>
            <a:ext uri="{FF2B5EF4-FFF2-40B4-BE49-F238E27FC236}">
              <a16:creationId xmlns:a16="http://schemas.microsoft.com/office/drawing/2014/main" id="{4FFFF9EA-C77E-454F-A583-CCF677D6EDD5}"/>
            </a:ext>
          </a:extLst>
        </xdr:cNvPr>
        <xdr:cNvCxnSpPr/>
      </xdr:nvCxnSpPr>
      <xdr:spPr>
        <a:xfrm>
          <a:off x="13703300" y="10345783"/>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145143</xdr:rowOff>
    </xdr:from>
    <xdr:to>
      <xdr:col>67</xdr:col>
      <xdr:colOff>101600</xdr:colOff>
      <xdr:row>60</xdr:row>
      <xdr:rowOff>75293</xdr:rowOff>
    </xdr:to>
    <xdr:sp macro="" textlink="">
      <xdr:nvSpPr>
        <xdr:cNvPr id="560" name="楕円 559">
          <a:extLst>
            <a:ext uri="{FF2B5EF4-FFF2-40B4-BE49-F238E27FC236}">
              <a16:creationId xmlns:a16="http://schemas.microsoft.com/office/drawing/2014/main" id="{A35012BC-0E60-431C-BBA9-D9CF9F9A2FAD}"/>
            </a:ext>
          </a:extLst>
        </xdr:cNvPr>
        <xdr:cNvSpPr/>
      </xdr:nvSpPr>
      <xdr:spPr>
        <a:xfrm>
          <a:off x="12763500" y="10260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24493</xdr:rowOff>
    </xdr:from>
    <xdr:to>
      <xdr:col>71</xdr:col>
      <xdr:colOff>177800</xdr:colOff>
      <xdr:row>60</xdr:row>
      <xdr:rowOff>58783</xdr:rowOff>
    </xdr:to>
    <xdr:cxnSp macro="">
      <xdr:nvCxnSpPr>
        <xdr:cNvPr id="561" name="直線コネクタ 560">
          <a:extLst>
            <a:ext uri="{FF2B5EF4-FFF2-40B4-BE49-F238E27FC236}">
              <a16:creationId xmlns:a16="http://schemas.microsoft.com/office/drawing/2014/main" id="{CA28B714-4355-4630-935A-81FE7D9530E5}"/>
            </a:ext>
          </a:extLst>
        </xdr:cNvPr>
        <xdr:cNvCxnSpPr/>
      </xdr:nvCxnSpPr>
      <xdr:spPr>
        <a:xfrm>
          <a:off x="12814300" y="10311493"/>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67327</xdr:rowOff>
    </xdr:from>
    <xdr:ext cx="405111" cy="259045"/>
    <xdr:sp macro="" textlink="">
      <xdr:nvSpPr>
        <xdr:cNvPr id="562" name="n_1aveValue【保健センター・保健所】&#10;有形固定資産減価償却率">
          <a:extLst>
            <a:ext uri="{FF2B5EF4-FFF2-40B4-BE49-F238E27FC236}">
              <a16:creationId xmlns:a16="http://schemas.microsoft.com/office/drawing/2014/main" id="{1F301B55-0996-44BC-B195-FD69662FBA69}"/>
            </a:ext>
          </a:extLst>
        </xdr:cNvPr>
        <xdr:cNvSpPr txBox="1"/>
      </xdr:nvSpPr>
      <xdr:spPr>
        <a:xfrm>
          <a:off x="15266044" y="10011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11810</xdr:rowOff>
    </xdr:from>
    <xdr:ext cx="405111" cy="259045"/>
    <xdr:sp macro="" textlink="">
      <xdr:nvSpPr>
        <xdr:cNvPr id="563" name="n_2aveValue【保健センター・保健所】&#10;有形固定資産減価償却率">
          <a:extLst>
            <a:ext uri="{FF2B5EF4-FFF2-40B4-BE49-F238E27FC236}">
              <a16:creationId xmlns:a16="http://schemas.microsoft.com/office/drawing/2014/main" id="{199175BF-7012-45A6-B414-B2958816910F}"/>
            </a:ext>
          </a:extLst>
        </xdr:cNvPr>
        <xdr:cNvSpPr txBox="1"/>
      </xdr:nvSpPr>
      <xdr:spPr>
        <a:xfrm>
          <a:off x="14389744" y="99559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2012</xdr:rowOff>
    </xdr:from>
    <xdr:ext cx="405111" cy="259045"/>
    <xdr:sp macro="" textlink="">
      <xdr:nvSpPr>
        <xdr:cNvPr id="564" name="n_3aveValue【保健センター・保健所】&#10;有形固定資産減価償却率">
          <a:extLst>
            <a:ext uri="{FF2B5EF4-FFF2-40B4-BE49-F238E27FC236}">
              <a16:creationId xmlns:a16="http://schemas.microsoft.com/office/drawing/2014/main" id="{189BBA81-767A-4251-ACB4-04867AD4E2A8}"/>
            </a:ext>
          </a:extLst>
        </xdr:cNvPr>
        <xdr:cNvSpPr txBox="1"/>
      </xdr:nvSpPr>
      <xdr:spPr>
        <a:xfrm>
          <a:off x="13500744" y="9946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144071</xdr:rowOff>
    </xdr:from>
    <xdr:ext cx="405111" cy="259045"/>
    <xdr:sp macro="" textlink="">
      <xdr:nvSpPr>
        <xdr:cNvPr id="565" name="n_4aveValue【保健センター・保健所】&#10;有形固定資産減価償却率">
          <a:extLst>
            <a:ext uri="{FF2B5EF4-FFF2-40B4-BE49-F238E27FC236}">
              <a16:creationId xmlns:a16="http://schemas.microsoft.com/office/drawing/2014/main" id="{5BC63284-832D-4BF7-B9CA-2473E3420DFC}"/>
            </a:ext>
          </a:extLst>
        </xdr:cNvPr>
        <xdr:cNvSpPr txBox="1"/>
      </xdr:nvSpPr>
      <xdr:spPr>
        <a:xfrm>
          <a:off x="12611744" y="9916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76217</xdr:rowOff>
    </xdr:from>
    <xdr:ext cx="405111" cy="259045"/>
    <xdr:sp macro="" textlink="">
      <xdr:nvSpPr>
        <xdr:cNvPr id="566" name="n_1mainValue【保健センター・保健所】&#10;有形固定資産減価償却率">
          <a:extLst>
            <a:ext uri="{FF2B5EF4-FFF2-40B4-BE49-F238E27FC236}">
              <a16:creationId xmlns:a16="http://schemas.microsoft.com/office/drawing/2014/main" id="{383A491A-2078-45E9-8AD7-D8ACE8D949FB}"/>
            </a:ext>
          </a:extLst>
        </xdr:cNvPr>
        <xdr:cNvSpPr txBox="1"/>
      </xdr:nvSpPr>
      <xdr:spPr>
        <a:xfrm>
          <a:off x="1526604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128468</xdr:rowOff>
    </xdr:from>
    <xdr:ext cx="405111" cy="259045"/>
    <xdr:sp macro="" textlink="">
      <xdr:nvSpPr>
        <xdr:cNvPr id="567" name="n_2mainValue【保健センター・保健所】&#10;有形固定資産減価償却率">
          <a:extLst>
            <a:ext uri="{FF2B5EF4-FFF2-40B4-BE49-F238E27FC236}">
              <a16:creationId xmlns:a16="http://schemas.microsoft.com/office/drawing/2014/main" id="{63F11980-F0BC-4AB6-8D83-1B4F30DE5695}"/>
            </a:ext>
          </a:extLst>
        </xdr:cNvPr>
        <xdr:cNvSpPr txBox="1"/>
      </xdr:nvSpPr>
      <xdr:spPr>
        <a:xfrm>
          <a:off x="14389744" y="10415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100710</xdr:rowOff>
    </xdr:from>
    <xdr:ext cx="405111" cy="259045"/>
    <xdr:sp macro="" textlink="">
      <xdr:nvSpPr>
        <xdr:cNvPr id="568" name="n_3mainValue【保健センター・保健所】&#10;有形固定資産減価償却率">
          <a:extLst>
            <a:ext uri="{FF2B5EF4-FFF2-40B4-BE49-F238E27FC236}">
              <a16:creationId xmlns:a16="http://schemas.microsoft.com/office/drawing/2014/main" id="{06FF77D8-C628-42A0-A244-92A3CB4D065D}"/>
            </a:ext>
          </a:extLst>
        </xdr:cNvPr>
        <xdr:cNvSpPr txBox="1"/>
      </xdr:nvSpPr>
      <xdr:spPr>
        <a:xfrm>
          <a:off x="13500744" y="103877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66420</xdr:rowOff>
    </xdr:from>
    <xdr:ext cx="405111" cy="259045"/>
    <xdr:sp macro="" textlink="">
      <xdr:nvSpPr>
        <xdr:cNvPr id="569" name="n_4mainValue【保健センター・保健所】&#10;有形固定資産減価償却率">
          <a:extLst>
            <a:ext uri="{FF2B5EF4-FFF2-40B4-BE49-F238E27FC236}">
              <a16:creationId xmlns:a16="http://schemas.microsoft.com/office/drawing/2014/main" id="{2D55E25C-F755-409B-BB63-FF007DFA9E81}"/>
            </a:ext>
          </a:extLst>
        </xdr:cNvPr>
        <xdr:cNvSpPr txBox="1"/>
      </xdr:nvSpPr>
      <xdr:spPr>
        <a:xfrm>
          <a:off x="12611744" y="103534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0" name="正方形/長方形 569">
          <a:extLst>
            <a:ext uri="{FF2B5EF4-FFF2-40B4-BE49-F238E27FC236}">
              <a16:creationId xmlns:a16="http://schemas.microsoft.com/office/drawing/2014/main" id="{B156B6C4-57DB-44AF-A327-118B744780CA}"/>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1" name="正方形/長方形 570">
          <a:extLst>
            <a:ext uri="{FF2B5EF4-FFF2-40B4-BE49-F238E27FC236}">
              <a16:creationId xmlns:a16="http://schemas.microsoft.com/office/drawing/2014/main" id="{5FE97047-9C33-4406-B757-5E046D34A6F3}"/>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2" name="正方形/長方形 571">
          <a:extLst>
            <a:ext uri="{FF2B5EF4-FFF2-40B4-BE49-F238E27FC236}">
              <a16:creationId xmlns:a16="http://schemas.microsoft.com/office/drawing/2014/main" id="{BC2E6854-33C4-4E56-A6D5-B2BFFE0F4E09}"/>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3" name="正方形/長方形 572">
          <a:extLst>
            <a:ext uri="{FF2B5EF4-FFF2-40B4-BE49-F238E27FC236}">
              <a16:creationId xmlns:a16="http://schemas.microsoft.com/office/drawing/2014/main" id="{10A61896-D28E-42C9-87FC-A636FFE34686}"/>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4" name="正方形/長方形 573">
          <a:extLst>
            <a:ext uri="{FF2B5EF4-FFF2-40B4-BE49-F238E27FC236}">
              <a16:creationId xmlns:a16="http://schemas.microsoft.com/office/drawing/2014/main" id="{FF2F8AA2-E59B-40B1-BF57-36E153B78405}"/>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5" name="正方形/長方形 574">
          <a:extLst>
            <a:ext uri="{FF2B5EF4-FFF2-40B4-BE49-F238E27FC236}">
              <a16:creationId xmlns:a16="http://schemas.microsoft.com/office/drawing/2014/main" id="{91742CDB-FB07-4BEA-8DD5-51F72987BAE3}"/>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6" name="正方形/長方形 575">
          <a:extLst>
            <a:ext uri="{FF2B5EF4-FFF2-40B4-BE49-F238E27FC236}">
              <a16:creationId xmlns:a16="http://schemas.microsoft.com/office/drawing/2014/main" id="{36A4C3F6-E4DF-47D8-B3A1-CD2B861B6D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7" name="正方形/長方形 576">
          <a:extLst>
            <a:ext uri="{FF2B5EF4-FFF2-40B4-BE49-F238E27FC236}">
              <a16:creationId xmlns:a16="http://schemas.microsoft.com/office/drawing/2014/main" id="{B0EFA066-C0E7-4C5D-BDB6-04051B9C15F2}"/>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8" name="テキスト ボックス 577">
          <a:extLst>
            <a:ext uri="{FF2B5EF4-FFF2-40B4-BE49-F238E27FC236}">
              <a16:creationId xmlns:a16="http://schemas.microsoft.com/office/drawing/2014/main" id="{851E91F0-E853-406E-AB5F-6CF06D0C9FE4}"/>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9" name="直線コネクタ 578">
          <a:extLst>
            <a:ext uri="{FF2B5EF4-FFF2-40B4-BE49-F238E27FC236}">
              <a16:creationId xmlns:a16="http://schemas.microsoft.com/office/drawing/2014/main" id="{B987A437-DA92-46DE-9B0D-CDD8B491A264}"/>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80" name="直線コネクタ 579">
          <a:extLst>
            <a:ext uri="{FF2B5EF4-FFF2-40B4-BE49-F238E27FC236}">
              <a16:creationId xmlns:a16="http://schemas.microsoft.com/office/drawing/2014/main" id="{53071861-C960-4805-8A8F-25813F848D9F}"/>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81" name="テキスト ボックス 580">
          <a:extLst>
            <a:ext uri="{FF2B5EF4-FFF2-40B4-BE49-F238E27FC236}">
              <a16:creationId xmlns:a16="http://schemas.microsoft.com/office/drawing/2014/main" id="{1EBF7F30-CF20-4FAE-AA78-78AC4FDD1B8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82" name="直線コネクタ 581">
          <a:extLst>
            <a:ext uri="{FF2B5EF4-FFF2-40B4-BE49-F238E27FC236}">
              <a16:creationId xmlns:a16="http://schemas.microsoft.com/office/drawing/2014/main" id="{4B3802BB-7692-4F8E-81B1-91581E75DECF}"/>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83" name="テキスト ボックス 582">
          <a:extLst>
            <a:ext uri="{FF2B5EF4-FFF2-40B4-BE49-F238E27FC236}">
              <a16:creationId xmlns:a16="http://schemas.microsoft.com/office/drawing/2014/main" id="{6084AABB-40A2-43BF-B4D3-8D70FAEE4E38}"/>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4" name="直線コネクタ 583">
          <a:extLst>
            <a:ext uri="{FF2B5EF4-FFF2-40B4-BE49-F238E27FC236}">
              <a16:creationId xmlns:a16="http://schemas.microsoft.com/office/drawing/2014/main" id="{2B8FA237-C18B-44FD-96C6-D8663BC1D124}"/>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5" name="テキスト ボックス 584">
          <a:extLst>
            <a:ext uri="{FF2B5EF4-FFF2-40B4-BE49-F238E27FC236}">
              <a16:creationId xmlns:a16="http://schemas.microsoft.com/office/drawing/2014/main" id="{B728B134-61FA-42AB-BA78-33912698D108}"/>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6" name="直線コネクタ 585">
          <a:extLst>
            <a:ext uri="{FF2B5EF4-FFF2-40B4-BE49-F238E27FC236}">
              <a16:creationId xmlns:a16="http://schemas.microsoft.com/office/drawing/2014/main" id="{064C2949-C8D0-4DB7-8DA7-CFCBDDCEC493}"/>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7" name="テキスト ボックス 586">
          <a:extLst>
            <a:ext uri="{FF2B5EF4-FFF2-40B4-BE49-F238E27FC236}">
              <a16:creationId xmlns:a16="http://schemas.microsoft.com/office/drawing/2014/main" id="{2DA4F259-0069-408F-B1EF-B2D4B8340AF2}"/>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8" name="直線コネクタ 587">
          <a:extLst>
            <a:ext uri="{FF2B5EF4-FFF2-40B4-BE49-F238E27FC236}">
              <a16:creationId xmlns:a16="http://schemas.microsoft.com/office/drawing/2014/main" id="{FC518EE6-E474-4FA7-8153-CC108F97A3E1}"/>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9" name="テキスト ボックス 588">
          <a:extLst>
            <a:ext uri="{FF2B5EF4-FFF2-40B4-BE49-F238E27FC236}">
              <a16:creationId xmlns:a16="http://schemas.microsoft.com/office/drawing/2014/main" id="{E56B60FE-5676-419F-9B41-357A4547BD4D}"/>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0" name="直線コネクタ 589">
          <a:extLst>
            <a:ext uri="{FF2B5EF4-FFF2-40B4-BE49-F238E27FC236}">
              <a16:creationId xmlns:a16="http://schemas.microsoft.com/office/drawing/2014/main" id="{7AA1DD4C-EE2B-4B82-B48E-5F38C4EE8076}"/>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91" name="テキスト ボックス 590">
          <a:extLst>
            <a:ext uri="{FF2B5EF4-FFF2-40B4-BE49-F238E27FC236}">
              <a16:creationId xmlns:a16="http://schemas.microsoft.com/office/drawing/2014/main" id="{213584BF-0A48-4103-BFE5-6FA4E18E2E0C}"/>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2" name="【保健センター・保健所】&#10;一人当たり面積グラフ枠">
          <a:extLst>
            <a:ext uri="{FF2B5EF4-FFF2-40B4-BE49-F238E27FC236}">
              <a16:creationId xmlns:a16="http://schemas.microsoft.com/office/drawing/2014/main" id="{B175C698-69C6-413D-A59B-BD01013B8245}"/>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104394</xdr:rowOff>
    </xdr:from>
    <xdr:to>
      <xdr:col>116</xdr:col>
      <xdr:colOff>62864</xdr:colOff>
      <xdr:row>64</xdr:row>
      <xdr:rowOff>63246</xdr:rowOff>
    </xdr:to>
    <xdr:cxnSp macro="">
      <xdr:nvCxnSpPr>
        <xdr:cNvPr id="593" name="直線コネクタ 592">
          <a:extLst>
            <a:ext uri="{FF2B5EF4-FFF2-40B4-BE49-F238E27FC236}">
              <a16:creationId xmlns:a16="http://schemas.microsoft.com/office/drawing/2014/main" id="{8A7E071F-E5EA-49A1-A072-67694DF822E5}"/>
            </a:ext>
          </a:extLst>
        </xdr:cNvPr>
        <xdr:cNvCxnSpPr/>
      </xdr:nvCxnSpPr>
      <xdr:spPr>
        <a:xfrm flipV="1">
          <a:off x="22160864" y="9534144"/>
          <a:ext cx="0" cy="1501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594" name="【保健センター・保健所】&#10;一人当たり面積最小値テキスト">
          <a:extLst>
            <a:ext uri="{FF2B5EF4-FFF2-40B4-BE49-F238E27FC236}">
              <a16:creationId xmlns:a16="http://schemas.microsoft.com/office/drawing/2014/main" id="{2A3CECE2-A2E3-48A9-BE35-60701DAE3DA7}"/>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595" name="直線コネクタ 594">
          <a:extLst>
            <a:ext uri="{FF2B5EF4-FFF2-40B4-BE49-F238E27FC236}">
              <a16:creationId xmlns:a16="http://schemas.microsoft.com/office/drawing/2014/main" id="{D686545C-D0C0-472F-8DC1-1B46D38E7554}"/>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51071</xdr:rowOff>
    </xdr:from>
    <xdr:ext cx="469744" cy="259045"/>
    <xdr:sp macro="" textlink="">
      <xdr:nvSpPr>
        <xdr:cNvPr id="596" name="【保健センター・保健所】&#10;一人当たり面積最大値テキスト">
          <a:extLst>
            <a:ext uri="{FF2B5EF4-FFF2-40B4-BE49-F238E27FC236}">
              <a16:creationId xmlns:a16="http://schemas.microsoft.com/office/drawing/2014/main" id="{86DCC69E-A50A-4050-A552-3A84B0468499}"/>
            </a:ext>
          </a:extLst>
        </xdr:cNvPr>
        <xdr:cNvSpPr txBox="1"/>
      </xdr:nvSpPr>
      <xdr:spPr>
        <a:xfrm>
          <a:off x="22199600" y="93093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104394</xdr:rowOff>
    </xdr:from>
    <xdr:to>
      <xdr:col>116</xdr:col>
      <xdr:colOff>152400</xdr:colOff>
      <xdr:row>55</xdr:row>
      <xdr:rowOff>104394</xdr:rowOff>
    </xdr:to>
    <xdr:cxnSp macro="">
      <xdr:nvCxnSpPr>
        <xdr:cNvPr id="597" name="直線コネクタ 596">
          <a:extLst>
            <a:ext uri="{FF2B5EF4-FFF2-40B4-BE49-F238E27FC236}">
              <a16:creationId xmlns:a16="http://schemas.microsoft.com/office/drawing/2014/main" id="{69A3986A-BBF4-4E2B-A8E3-1A871A5A3087}"/>
            </a:ext>
          </a:extLst>
        </xdr:cNvPr>
        <xdr:cNvCxnSpPr/>
      </xdr:nvCxnSpPr>
      <xdr:spPr>
        <a:xfrm>
          <a:off x="22072600" y="9534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93235</xdr:rowOff>
    </xdr:from>
    <xdr:ext cx="469744" cy="259045"/>
    <xdr:sp macro="" textlink="">
      <xdr:nvSpPr>
        <xdr:cNvPr id="598" name="【保健センター・保健所】&#10;一人当たり面積平均値テキスト">
          <a:extLst>
            <a:ext uri="{FF2B5EF4-FFF2-40B4-BE49-F238E27FC236}">
              <a16:creationId xmlns:a16="http://schemas.microsoft.com/office/drawing/2014/main" id="{37E76CDD-60F2-4684-98DD-D64D73A62F97}"/>
            </a:ext>
          </a:extLst>
        </xdr:cNvPr>
        <xdr:cNvSpPr txBox="1"/>
      </xdr:nvSpPr>
      <xdr:spPr>
        <a:xfrm>
          <a:off x="22199600" y="105516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70358</xdr:rowOff>
    </xdr:from>
    <xdr:to>
      <xdr:col>116</xdr:col>
      <xdr:colOff>114300</xdr:colOff>
      <xdr:row>63</xdr:row>
      <xdr:rowOff>508</xdr:rowOff>
    </xdr:to>
    <xdr:sp macro="" textlink="">
      <xdr:nvSpPr>
        <xdr:cNvPr id="599" name="フローチャート: 判断 598">
          <a:extLst>
            <a:ext uri="{FF2B5EF4-FFF2-40B4-BE49-F238E27FC236}">
              <a16:creationId xmlns:a16="http://schemas.microsoft.com/office/drawing/2014/main" id="{3053E2E2-A1CA-4EEC-A857-1A45B78C3688}"/>
            </a:ext>
          </a:extLst>
        </xdr:cNvPr>
        <xdr:cNvSpPr/>
      </xdr:nvSpPr>
      <xdr:spPr>
        <a:xfrm>
          <a:off x="22110700" y="10700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49022</xdr:rowOff>
    </xdr:from>
    <xdr:to>
      <xdr:col>112</xdr:col>
      <xdr:colOff>38100</xdr:colOff>
      <xdr:row>62</xdr:row>
      <xdr:rowOff>150622</xdr:rowOff>
    </xdr:to>
    <xdr:sp macro="" textlink="">
      <xdr:nvSpPr>
        <xdr:cNvPr id="600" name="フローチャート: 判断 599">
          <a:extLst>
            <a:ext uri="{FF2B5EF4-FFF2-40B4-BE49-F238E27FC236}">
              <a16:creationId xmlns:a16="http://schemas.microsoft.com/office/drawing/2014/main" id="{4B18A1E9-F436-4526-8E88-9073C430619B}"/>
            </a:ext>
          </a:extLst>
        </xdr:cNvPr>
        <xdr:cNvSpPr/>
      </xdr:nvSpPr>
      <xdr:spPr>
        <a:xfrm>
          <a:off x="21272500" y="10678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57404</xdr:rowOff>
    </xdr:from>
    <xdr:to>
      <xdr:col>107</xdr:col>
      <xdr:colOff>101600</xdr:colOff>
      <xdr:row>62</xdr:row>
      <xdr:rowOff>159004</xdr:rowOff>
    </xdr:to>
    <xdr:sp macro="" textlink="">
      <xdr:nvSpPr>
        <xdr:cNvPr id="601" name="フローチャート: 判断 600">
          <a:extLst>
            <a:ext uri="{FF2B5EF4-FFF2-40B4-BE49-F238E27FC236}">
              <a16:creationId xmlns:a16="http://schemas.microsoft.com/office/drawing/2014/main" id="{27CE65E7-C008-4DC0-BD8D-2A4A17E255B3}"/>
            </a:ext>
          </a:extLst>
        </xdr:cNvPr>
        <xdr:cNvSpPr/>
      </xdr:nvSpPr>
      <xdr:spPr>
        <a:xfrm>
          <a:off x="20383500" y="1068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76454</xdr:rowOff>
    </xdr:from>
    <xdr:to>
      <xdr:col>102</xdr:col>
      <xdr:colOff>165100</xdr:colOff>
      <xdr:row>63</xdr:row>
      <xdr:rowOff>6604</xdr:rowOff>
    </xdr:to>
    <xdr:sp macro="" textlink="">
      <xdr:nvSpPr>
        <xdr:cNvPr id="602" name="フローチャート: 判断 601">
          <a:extLst>
            <a:ext uri="{FF2B5EF4-FFF2-40B4-BE49-F238E27FC236}">
              <a16:creationId xmlns:a16="http://schemas.microsoft.com/office/drawing/2014/main" id="{22599404-2989-40EE-9657-C56B35F25181}"/>
            </a:ext>
          </a:extLst>
        </xdr:cNvPr>
        <xdr:cNvSpPr/>
      </xdr:nvSpPr>
      <xdr:spPr>
        <a:xfrm>
          <a:off x="19494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81788</xdr:rowOff>
    </xdr:from>
    <xdr:to>
      <xdr:col>98</xdr:col>
      <xdr:colOff>38100</xdr:colOff>
      <xdr:row>63</xdr:row>
      <xdr:rowOff>11938</xdr:rowOff>
    </xdr:to>
    <xdr:sp macro="" textlink="">
      <xdr:nvSpPr>
        <xdr:cNvPr id="603" name="フローチャート: 判断 602">
          <a:extLst>
            <a:ext uri="{FF2B5EF4-FFF2-40B4-BE49-F238E27FC236}">
              <a16:creationId xmlns:a16="http://schemas.microsoft.com/office/drawing/2014/main" id="{F73CA873-D6C7-4006-9CD4-CCC24EAAF9FC}"/>
            </a:ext>
          </a:extLst>
        </xdr:cNvPr>
        <xdr:cNvSpPr/>
      </xdr:nvSpPr>
      <xdr:spPr>
        <a:xfrm>
          <a:off x="18605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FD182EEF-6E74-4ECB-ADE7-38BC1B5E1BC6}"/>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BA4AC56E-1A5A-4AC5-AFD4-B4E7088DB281}"/>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F438A3BD-A8C6-4053-92D1-39CF6FE5F04D}"/>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2C04E039-5BEF-424F-A479-1B82422DEA0C}"/>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EB6C3C37-5ACC-4A2F-9100-4E98F48A35A9}"/>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25400</xdr:rowOff>
    </xdr:from>
    <xdr:to>
      <xdr:col>116</xdr:col>
      <xdr:colOff>114300</xdr:colOff>
      <xdr:row>63</xdr:row>
      <xdr:rowOff>127000</xdr:rowOff>
    </xdr:to>
    <xdr:sp macro="" textlink="">
      <xdr:nvSpPr>
        <xdr:cNvPr id="609" name="楕円 608">
          <a:extLst>
            <a:ext uri="{FF2B5EF4-FFF2-40B4-BE49-F238E27FC236}">
              <a16:creationId xmlns:a16="http://schemas.microsoft.com/office/drawing/2014/main" id="{0B81398F-2DCF-4942-925B-E79BC00DA986}"/>
            </a:ext>
          </a:extLst>
        </xdr:cNvPr>
        <xdr:cNvSpPr/>
      </xdr:nvSpPr>
      <xdr:spPr>
        <a:xfrm>
          <a:off x="22110700" y="10826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3827</xdr:rowOff>
    </xdr:from>
    <xdr:ext cx="469744" cy="259045"/>
    <xdr:sp macro="" textlink="">
      <xdr:nvSpPr>
        <xdr:cNvPr id="610" name="【保健センター・保健所】&#10;一人当たり面積該当値テキスト">
          <a:extLst>
            <a:ext uri="{FF2B5EF4-FFF2-40B4-BE49-F238E27FC236}">
              <a16:creationId xmlns:a16="http://schemas.microsoft.com/office/drawing/2014/main" id="{B7A74FB5-C979-4438-8E0A-62D17EDB75F4}"/>
            </a:ext>
          </a:extLst>
        </xdr:cNvPr>
        <xdr:cNvSpPr txBox="1"/>
      </xdr:nvSpPr>
      <xdr:spPr>
        <a:xfrm>
          <a:off x="22199600" y="10805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28448</xdr:rowOff>
    </xdr:from>
    <xdr:to>
      <xdr:col>112</xdr:col>
      <xdr:colOff>38100</xdr:colOff>
      <xdr:row>63</xdr:row>
      <xdr:rowOff>130048</xdr:rowOff>
    </xdr:to>
    <xdr:sp macro="" textlink="">
      <xdr:nvSpPr>
        <xdr:cNvPr id="611" name="楕円 610">
          <a:extLst>
            <a:ext uri="{FF2B5EF4-FFF2-40B4-BE49-F238E27FC236}">
              <a16:creationId xmlns:a16="http://schemas.microsoft.com/office/drawing/2014/main" id="{524DCE63-F0D9-4D69-9FB5-B387F7A2642A}"/>
            </a:ext>
          </a:extLst>
        </xdr:cNvPr>
        <xdr:cNvSpPr/>
      </xdr:nvSpPr>
      <xdr:spPr>
        <a:xfrm>
          <a:off x="21272500" y="10829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76200</xdr:rowOff>
    </xdr:from>
    <xdr:to>
      <xdr:col>116</xdr:col>
      <xdr:colOff>63500</xdr:colOff>
      <xdr:row>63</xdr:row>
      <xdr:rowOff>79248</xdr:rowOff>
    </xdr:to>
    <xdr:cxnSp macro="">
      <xdr:nvCxnSpPr>
        <xdr:cNvPr id="612" name="直線コネクタ 611">
          <a:extLst>
            <a:ext uri="{FF2B5EF4-FFF2-40B4-BE49-F238E27FC236}">
              <a16:creationId xmlns:a16="http://schemas.microsoft.com/office/drawing/2014/main" id="{E9BEA1DE-45E2-423A-81EB-9F86C28C6107}"/>
            </a:ext>
          </a:extLst>
        </xdr:cNvPr>
        <xdr:cNvCxnSpPr/>
      </xdr:nvCxnSpPr>
      <xdr:spPr>
        <a:xfrm flipV="1">
          <a:off x="21323300" y="10877550"/>
          <a:ext cx="8382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31496</xdr:rowOff>
    </xdr:from>
    <xdr:to>
      <xdr:col>107</xdr:col>
      <xdr:colOff>101600</xdr:colOff>
      <xdr:row>63</xdr:row>
      <xdr:rowOff>133096</xdr:rowOff>
    </xdr:to>
    <xdr:sp macro="" textlink="">
      <xdr:nvSpPr>
        <xdr:cNvPr id="613" name="楕円 612">
          <a:extLst>
            <a:ext uri="{FF2B5EF4-FFF2-40B4-BE49-F238E27FC236}">
              <a16:creationId xmlns:a16="http://schemas.microsoft.com/office/drawing/2014/main" id="{081E377F-47A5-4314-9606-7A225C660A3D}"/>
            </a:ext>
          </a:extLst>
        </xdr:cNvPr>
        <xdr:cNvSpPr/>
      </xdr:nvSpPr>
      <xdr:spPr>
        <a:xfrm>
          <a:off x="20383500" y="10832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79248</xdr:rowOff>
    </xdr:from>
    <xdr:to>
      <xdr:col>111</xdr:col>
      <xdr:colOff>177800</xdr:colOff>
      <xdr:row>63</xdr:row>
      <xdr:rowOff>82296</xdr:rowOff>
    </xdr:to>
    <xdr:cxnSp macro="">
      <xdr:nvCxnSpPr>
        <xdr:cNvPr id="614" name="直線コネクタ 613">
          <a:extLst>
            <a:ext uri="{FF2B5EF4-FFF2-40B4-BE49-F238E27FC236}">
              <a16:creationId xmlns:a16="http://schemas.microsoft.com/office/drawing/2014/main" id="{E6FA50FF-C880-4C67-83E4-A8762DE5A4DB}"/>
            </a:ext>
          </a:extLst>
        </xdr:cNvPr>
        <xdr:cNvCxnSpPr/>
      </xdr:nvCxnSpPr>
      <xdr:spPr>
        <a:xfrm flipV="1">
          <a:off x="20434300" y="10880598"/>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33782</xdr:rowOff>
    </xdr:from>
    <xdr:to>
      <xdr:col>102</xdr:col>
      <xdr:colOff>165100</xdr:colOff>
      <xdr:row>63</xdr:row>
      <xdr:rowOff>135382</xdr:rowOff>
    </xdr:to>
    <xdr:sp macro="" textlink="">
      <xdr:nvSpPr>
        <xdr:cNvPr id="615" name="楕円 614">
          <a:extLst>
            <a:ext uri="{FF2B5EF4-FFF2-40B4-BE49-F238E27FC236}">
              <a16:creationId xmlns:a16="http://schemas.microsoft.com/office/drawing/2014/main" id="{887919C1-1FA9-42B6-BD95-2B83C35B42C1}"/>
            </a:ext>
          </a:extLst>
        </xdr:cNvPr>
        <xdr:cNvSpPr/>
      </xdr:nvSpPr>
      <xdr:spPr>
        <a:xfrm>
          <a:off x="19494500" y="10835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82296</xdr:rowOff>
    </xdr:from>
    <xdr:to>
      <xdr:col>107</xdr:col>
      <xdr:colOff>50800</xdr:colOff>
      <xdr:row>63</xdr:row>
      <xdr:rowOff>84582</xdr:rowOff>
    </xdr:to>
    <xdr:cxnSp macro="">
      <xdr:nvCxnSpPr>
        <xdr:cNvPr id="616" name="直線コネクタ 615">
          <a:extLst>
            <a:ext uri="{FF2B5EF4-FFF2-40B4-BE49-F238E27FC236}">
              <a16:creationId xmlns:a16="http://schemas.microsoft.com/office/drawing/2014/main" id="{D599A795-A871-41E5-93D1-D3677E1B8E56}"/>
            </a:ext>
          </a:extLst>
        </xdr:cNvPr>
        <xdr:cNvCxnSpPr/>
      </xdr:nvCxnSpPr>
      <xdr:spPr>
        <a:xfrm flipV="1">
          <a:off x="19545300" y="1088364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36068</xdr:rowOff>
    </xdr:from>
    <xdr:to>
      <xdr:col>98</xdr:col>
      <xdr:colOff>38100</xdr:colOff>
      <xdr:row>63</xdr:row>
      <xdr:rowOff>137668</xdr:rowOff>
    </xdr:to>
    <xdr:sp macro="" textlink="">
      <xdr:nvSpPr>
        <xdr:cNvPr id="617" name="楕円 616">
          <a:extLst>
            <a:ext uri="{FF2B5EF4-FFF2-40B4-BE49-F238E27FC236}">
              <a16:creationId xmlns:a16="http://schemas.microsoft.com/office/drawing/2014/main" id="{2C112699-926E-4336-B049-92104E7DD7E5}"/>
            </a:ext>
          </a:extLst>
        </xdr:cNvPr>
        <xdr:cNvSpPr/>
      </xdr:nvSpPr>
      <xdr:spPr>
        <a:xfrm>
          <a:off x="18605500" y="1083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84582</xdr:rowOff>
    </xdr:from>
    <xdr:to>
      <xdr:col>102</xdr:col>
      <xdr:colOff>114300</xdr:colOff>
      <xdr:row>63</xdr:row>
      <xdr:rowOff>86868</xdr:rowOff>
    </xdr:to>
    <xdr:cxnSp macro="">
      <xdr:nvCxnSpPr>
        <xdr:cNvPr id="618" name="直線コネクタ 617">
          <a:extLst>
            <a:ext uri="{FF2B5EF4-FFF2-40B4-BE49-F238E27FC236}">
              <a16:creationId xmlns:a16="http://schemas.microsoft.com/office/drawing/2014/main" id="{B1EC0B69-00E5-4891-81CD-4CE7C7BEDBAE}"/>
            </a:ext>
          </a:extLst>
        </xdr:cNvPr>
        <xdr:cNvCxnSpPr/>
      </xdr:nvCxnSpPr>
      <xdr:spPr>
        <a:xfrm flipV="1">
          <a:off x="18656300" y="1088593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167149</xdr:rowOff>
    </xdr:from>
    <xdr:ext cx="469744" cy="259045"/>
    <xdr:sp macro="" textlink="">
      <xdr:nvSpPr>
        <xdr:cNvPr id="619" name="n_1aveValue【保健センター・保健所】&#10;一人当たり面積">
          <a:extLst>
            <a:ext uri="{FF2B5EF4-FFF2-40B4-BE49-F238E27FC236}">
              <a16:creationId xmlns:a16="http://schemas.microsoft.com/office/drawing/2014/main" id="{81A8B20B-8E43-4E09-A11D-934900DA86A5}"/>
            </a:ext>
          </a:extLst>
        </xdr:cNvPr>
        <xdr:cNvSpPr txBox="1"/>
      </xdr:nvSpPr>
      <xdr:spPr>
        <a:xfrm>
          <a:off x="21075727" y="10454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4081</xdr:rowOff>
    </xdr:from>
    <xdr:ext cx="469744" cy="259045"/>
    <xdr:sp macro="" textlink="">
      <xdr:nvSpPr>
        <xdr:cNvPr id="620" name="n_2aveValue【保健センター・保健所】&#10;一人当たり面積">
          <a:extLst>
            <a:ext uri="{FF2B5EF4-FFF2-40B4-BE49-F238E27FC236}">
              <a16:creationId xmlns:a16="http://schemas.microsoft.com/office/drawing/2014/main" id="{9D50C021-0C67-4DC6-9D5D-1883CE8A2D1A}"/>
            </a:ext>
          </a:extLst>
        </xdr:cNvPr>
        <xdr:cNvSpPr txBox="1"/>
      </xdr:nvSpPr>
      <xdr:spPr>
        <a:xfrm>
          <a:off x="20199427" y="10462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23131</xdr:rowOff>
    </xdr:from>
    <xdr:ext cx="469744" cy="259045"/>
    <xdr:sp macro="" textlink="">
      <xdr:nvSpPr>
        <xdr:cNvPr id="621" name="n_3aveValue【保健センター・保健所】&#10;一人当たり面積">
          <a:extLst>
            <a:ext uri="{FF2B5EF4-FFF2-40B4-BE49-F238E27FC236}">
              <a16:creationId xmlns:a16="http://schemas.microsoft.com/office/drawing/2014/main" id="{78FC8778-7CC7-4FA2-AE55-9E5A420710A9}"/>
            </a:ext>
          </a:extLst>
        </xdr:cNvPr>
        <xdr:cNvSpPr txBox="1"/>
      </xdr:nvSpPr>
      <xdr:spPr>
        <a:xfrm>
          <a:off x="19310427" y="10481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28465</xdr:rowOff>
    </xdr:from>
    <xdr:ext cx="469744" cy="259045"/>
    <xdr:sp macro="" textlink="">
      <xdr:nvSpPr>
        <xdr:cNvPr id="622" name="n_4aveValue【保健センター・保健所】&#10;一人当たり面積">
          <a:extLst>
            <a:ext uri="{FF2B5EF4-FFF2-40B4-BE49-F238E27FC236}">
              <a16:creationId xmlns:a16="http://schemas.microsoft.com/office/drawing/2014/main" id="{FBA113E4-A17D-440B-AA23-E06F62A3E9FC}"/>
            </a:ext>
          </a:extLst>
        </xdr:cNvPr>
        <xdr:cNvSpPr txBox="1"/>
      </xdr:nvSpPr>
      <xdr:spPr>
        <a:xfrm>
          <a:off x="18421427" y="10486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121175</xdr:rowOff>
    </xdr:from>
    <xdr:ext cx="469744" cy="259045"/>
    <xdr:sp macro="" textlink="">
      <xdr:nvSpPr>
        <xdr:cNvPr id="623" name="n_1mainValue【保健センター・保健所】&#10;一人当たり面積">
          <a:extLst>
            <a:ext uri="{FF2B5EF4-FFF2-40B4-BE49-F238E27FC236}">
              <a16:creationId xmlns:a16="http://schemas.microsoft.com/office/drawing/2014/main" id="{B1287679-6AB6-49CF-9BF6-05731C2ABCB3}"/>
            </a:ext>
          </a:extLst>
        </xdr:cNvPr>
        <xdr:cNvSpPr txBox="1"/>
      </xdr:nvSpPr>
      <xdr:spPr>
        <a:xfrm>
          <a:off x="21075727" y="109225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124223</xdr:rowOff>
    </xdr:from>
    <xdr:ext cx="469744" cy="259045"/>
    <xdr:sp macro="" textlink="">
      <xdr:nvSpPr>
        <xdr:cNvPr id="624" name="n_2mainValue【保健センター・保健所】&#10;一人当たり面積">
          <a:extLst>
            <a:ext uri="{FF2B5EF4-FFF2-40B4-BE49-F238E27FC236}">
              <a16:creationId xmlns:a16="http://schemas.microsoft.com/office/drawing/2014/main" id="{3F5769BF-175B-4A85-B68C-9AD4F210445E}"/>
            </a:ext>
          </a:extLst>
        </xdr:cNvPr>
        <xdr:cNvSpPr txBox="1"/>
      </xdr:nvSpPr>
      <xdr:spPr>
        <a:xfrm>
          <a:off x="20199427" y="10925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126509</xdr:rowOff>
    </xdr:from>
    <xdr:ext cx="469744" cy="259045"/>
    <xdr:sp macro="" textlink="">
      <xdr:nvSpPr>
        <xdr:cNvPr id="625" name="n_3mainValue【保健センター・保健所】&#10;一人当たり面積">
          <a:extLst>
            <a:ext uri="{FF2B5EF4-FFF2-40B4-BE49-F238E27FC236}">
              <a16:creationId xmlns:a16="http://schemas.microsoft.com/office/drawing/2014/main" id="{351994EA-893E-43F0-A467-D0802294408A}"/>
            </a:ext>
          </a:extLst>
        </xdr:cNvPr>
        <xdr:cNvSpPr txBox="1"/>
      </xdr:nvSpPr>
      <xdr:spPr>
        <a:xfrm>
          <a:off x="19310427" y="10927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128795</xdr:rowOff>
    </xdr:from>
    <xdr:ext cx="469744" cy="259045"/>
    <xdr:sp macro="" textlink="">
      <xdr:nvSpPr>
        <xdr:cNvPr id="626" name="n_4mainValue【保健センター・保健所】&#10;一人当たり面積">
          <a:extLst>
            <a:ext uri="{FF2B5EF4-FFF2-40B4-BE49-F238E27FC236}">
              <a16:creationId xmlns:a16="http://schemas.microsoft.com/office/drawing/2014/main" id="{DD24457E-5F97-42E7-AC67-77ECF01C151A}"/>
            </a:ext>
          </a:extLst>
        </xdr:cNvPr>
        <xdr:cNvSpPr txBox="1"/>
      </xdr:nvSpPr>
      <xdr:spPr>
        <a:xfrm>
          <a:off x="18421427" y="10930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7" name="正方形/長方形 626">
          <a:extLst>
            <a:ext uri="{FF2B5EF4-FFF2-40B4-BE49-F238E27FC236}">
              <a16:creationId xmlns:a16="http://schemas.microsoft.com/office/drawing/2014/main" id="{FB63A1F6-C0F2-4725-90D8-35CD1F3A1C0A}"/>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8" name="正方形/長方形 627">
          <a:extLst>
            <a:ext uri="{FF2B5EF4-FFF2-40B4-BE49-F238E27FC236}">
              <a16:creationId xmlns:a16="http://schemas.microsoft.com/office/drawing/2014/main" id="{B7CAFA31-2DB3-43DD-A439-C11B536C6C07}"/>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9" name="正方形/長方形 628">
          <a:extLst>
            <a:ext uri="{FF2B5EF4-FFF2-40B4-BE49-F238E27FC236}">
              <a16:creationId xmlns:a16="http://schemas.microsoft.com/office/drawing/2014/main" id="{EF51DE56-FA0C-4B1A-A726-1701263649A3}"/>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0" name="正方形/長方形 629">
          <a:extLst>
            <a:ext uri="{FF2B5EF4-FFF2-40B4-BE49-F238E27FC236}">
              <a16:creationId xmlns:a16="http://schemas.microsoft.com/office/drawing/2014/main" id="{546A67E0-C125-4AD9-8BCB-219DC2CF452E}"/>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1" name="正方形/長方形 630">
          <a:extLst>
            <a:ext uri="{FF2B5EF4-FFF2-40B4-BE49-F238E27FC236}">
              <a16:creationId xmlns:a16="http://schemas.microsoft.com/office/drawing/2014/main" id="{468DBE60-9A8C-48D0-8DA3-9E427EC596FA}"/>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2" name="正方形/長方形 631">
          <a:extLst>
            <a:ext uri="{FF2B5EF4-FFF2-40B4-BE49-F238E27FC236}">
              <a16:creationId xmlns:a16="http://schemas.microsoft.com/office/drawing/2014/main" id="{6E7DEE75-69EF-4C08-966E-7AEA44874969}"/>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3" name="正方形/長方形 632">
          <a:extLst>
            <a:ext uri="{FF2B5EF4-FFF2-40B4-BE49-F238E27FC236}">
              <a16:creationId xmlns:a16="http://schemas.microsoft.com/office/drawing/2014/main" id="{6DA8DC6E-C634-4523-B697-976518AE45FB}"/>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4" name="正方形/長方形 633">
          <a:extLst>
            <a:ext uri="{FF2B5EF4-FFF2-40B4-BE49-F238E27FC236}">
              <a16:creationId xmlns:a16="http://schemas.microsoft.com/office/drawing/2014/main" id="{3F0579F8-F382-47AF-B105-BF0D78C7B421}"/>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5" name="正方形/長方形 634">
          <a:extLst>
            <a:ext uri="{FF2B5EF4-FFF2-40B4-BE49-F238E27FC236}">
              <a16:creationId xmlns:a16="http://schemas.microsoft.com/office/drawing/2014/main" id="{A33BA185-C1DF-41B9-A323-9CDD3F9B1D83}"/>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6" name="正方形/長方形 635">
          <a:extLst>
            <a:ext uri="{FF2B5EF4-FFF2-40B4-BE49-F238E27FC236}">
              <a16:creationId xmlns:a16="http://schemas.microsoft.com/office/drawing/2014/main" id="{BD0DE54A-D79D-4A42-86F0-C9BC808F1D8B}"/>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7" name="正方形/長方形 636">
          <a:extLst>
            <a:ext uri="{FF2B5EF4-FFF2-40B4-BE49-F238E27FC236}">
              <a16:creationId xmlns:a16="http://schemas.microsoft.com/office/drawing/2014/main" id="{00309A8F-97E9-4587-A103-3FE5449E87BA}"/>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8" name="正方形/長方形 637">
          <a:extLst>
            <a:ext uri="{FF2B5EF4-FFF2-40B4-BE49-F238E27FC236}">
              <a16:creationId xmlns:a16="http://schemas.microsoft.com/office/drawing/2014/main" id="{3CC1D205-FA6A-46A2-B68B-ECE9C363DA55}"/>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9" name="正方形/長方形 638">
          <a:extLst>
            <a:ext uri="{FF2B5EF4-FFF2-40B4-BE49-F238E27FC236}">
              <a16:creationId xmlns:a16="http://schemas.microsoft.com/office/drawing/2014/main" id="{29C3D222-F067-4A9A-97D0-3EC2B0888F29}"/>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0" name="正方形/長方形 639">
          <a:extLst>
            <a:ext uri="{FF2B5EF4-FFF2-40B4-BE49-F238E27FC236}">
              <a16:creationId xmlns:a16="http://schemas.microsoft.com/office/drawing/2014/main" id="{3D8171D1-99BF-4536-9C80-AB69E845D277}"/>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1" name="正方形/長方形 640">
          <a:extLst>
            <a:ext uri="{FF2B5EF4-FFF2-40B4-BE49-F238E27FC236}">
              <a16:creationId xmlns:a16="http://schemas.microsoft.com/office/drawing/2014/main" id="{3F7C16D5-5C61-4228-899F-4067DC1CE6FE}"/>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2" name="正方形/長方形 641">
          <a:extLst>
            <a:ext uri="{FF2B5EF4-FFF2-40B4-BE49-F238E27FC236}">
              <a16:creationId xmlns:a16="http://schemas.microsoft.com/office/drawing/2014/main" id="{9D3564CD-DC2C-43EB-A792-46FDFE67AF93}"/>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3" name="正方形/長方形 642">
          <a:extLst>
            <a:ext uri="{FF2B5EF4-FFF2-40B4-BE49-F238E27FC236}">
              <a16:creationId xmlns:a16="http://schemas.microsoft.com/office/drawing/2014/main" id="{992B50C0-FBFD-4D6C-9095-07625FE20D8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4" name="正方形/長方形 643">
          <a:extLst>
            <a:ext uri="{FF2B5EF4-FFF2-40B4-BE49-F238E27FC236}">
              <a16:creationId xmlns:a16="http://schemas.microsoft.com/office/drawing/2014/main" id="{9A24AC5C-EA47-450A-9640-A1B4CEFF9C2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5" name="正方形/長方形 644">
          <a:extLst>
            <a:ext uri="{FF2B5EF4-FFF2-40B4-BE49-F238E27FC236}">
              <a16:creationId xmlns:a16="http://schemas.microsoft.com/office/drawing/2014/main" id="{186F4DD9-43DA-468E-B284-0A919EF83EBC}"/>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6" name="正方形/長方形 645">
          <a:extLst>
            <a:ext uri="{FF2B5EF4-FFF2-40B4-BE49-F238E27FC236}">
              <a16:creationId xmlns:a16="http://schemas.microsoft.com/office/drawing/2014/main" id="{CA39AF1E-ED18-4A7E-8F12-1E4DA431C8E5}"/>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7" name="正方形/長方形 646">
          <a:extLst>
            <a:ext uri="{FF2B5EF4-FFF2-40B4-BE49-F238E27FC236}">
              <a16:creationId xmlns:a16="http://schemas.microsoft.com/office/drawing/2014/main" id="{903FB5AC-F1AF-4108-9B3D-0D5BBABC81E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8" name="正方形/長方形 647">
          <a:extLst>
            <a:ext uri="{FF2B5EF4-FFF2-40B4-BE49-F238E27FC236}">
              <a16:creationId xmlns:a16="http://schemas.microsoft.com/office/drawing/2014/main" id="{08AF48B5-4E39-49B7-B465-36D27288338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9" name="正方形/長方形 648">
          <a:extLst>
            <a:ext uri="{FF2B5EF4-FFF2-40B4-BE49-F238E27FC236}">
              <a16:creationId xmlns:a16="http://schemas.microsoft.com/office/drawing/2014/main" id="{1D8B76ED-1328-48D6-84C2-2A354D8DE4D1}"/>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0" name="正方形/長方形 649">
          <a:extLst>
            <a:ext uri="{FF2B5EF4-FFF2-40B4-BE49-F238E27FC236}">
              <a16:creationId xmlns:a16="http://schemas.microsoft.com/office/drawing/2014/main" id="{C57CB76D-403C-470A-8839-139B917C9AFE}"/>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51" name="テキスト ボックス 650">
          <a:extLst>
            <a:ext uri="{FF2B5EF4-FFF2-40B4-BE49-F238E27FC236}">
              <a16:creationId xmlns:a16="http://schemas.microsoft.com/office/drawing/2014/main" id="{6FA722AE-E8E5-4824-AEE8-67A65E26FD5D}"/>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2" name="直線コネクタ 651">
          <a:extLst>
            <a:ext uri="{FF2B5EF4-FFF2-40B4-BE49-F238E27FC236}">
              <a16:creationId xmlns:a16="http://schemas.microsoft.com/office/drawing/2014/main" id="{17BCC0C5-6A91-4D74-8BF6-5E4B59535339}"/>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3" name="テキスト ボックス 652">
          <a:extLst>
            <a:ext uri="{FF2B5EF4-FFF2-40B4-BE49-F238E27FC236}">
              <a16:creationId xmlns:a16="http://schemas.microsoft.com/office/drawing/2014/main" id="{40AE2B55-AF18-4DE1-86B0-5B7A738D777D}"/>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654" name="直線コネクタ 653">
          <a:extLst>
            <a:ext uri="{FF2B5EF4-FFF2-40B4-BE49-F238E27FC236}">
              <a16:creationId xmlns:a16="http://schemas.microsoft.com/office/drawing/2014/main" id="{4E98FA6B-FAEC-4A85-ABD7-91835F879C7E}"/>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655" name="テキスト ボックス 654">
          <a:extLst>
            <a:ext uri="{FF2B5EF4-FFF2-40B4-BE49-F238E27FC236}">
              <a16:creationId xmlns:a16="http://schemas.microsoft.com/office/drawing/2014/main" id="{CE82BC2A-EC9D-45E1-B6E6-1B91D7BFEBB7}"/>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56" name="直線コネクタ 655">
          <a:extLst>
            <a:ext uri="{FF2B5EF4-FFF2-40B4-BE49-F238E27FC236}">
              <a16:creationId xmlns:a16="http://schemas.microsoft.com/office/drawing/2014/main" id="{0AC61940-830A-4D6A-BD64-5F6FADB1CC48}"/>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57" name="テキスト ボックス 656">
          <a:extLst>
            <a:ext uri="{FF2B5EF4-FFF2-40B4-BE49-F238E27FC236}">
              <a16:creationId xmlns:a16="http://schemas.microsoft.com/office/drawing/2014/main" id="{775A14EB-9846-42F1-B412-A7D5AF9D7F1F}"/>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58" name="直線コネクタ 657">
          <a:extLst>
            <a:ext uri="{FF2B5EF4-FFF2-40B4-BE49-F238E27FC236}">
              <a16:creationId xmlns:a16="http://schemas.microsoft.com/office/drawing/2014/main" id="{4F5FC211-7A2F-48B4-9905-079B7FCEBDD0}"/>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59" name="テキスト ボックス 658">
          <a:extLst>
            <a:ext uri="{FF2B5EF4-FFF2-40B4-BE49-F238E27FC236}">
              <a16:creationId xmlns:a16="http://schemas.microsoft.com/office/drawing/2014/main" id="{7A331931-7186-4D3C-A693-6128809D8728}"/>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60" name="直線コネクタ 659">
          <a:extLst>
            <a:ext uri="{FF2B5EF4-FFF2-40B4-BE49-F238E27FC236}">
              <a16:creationId xmlns:a16="http://schemas.microsoft.com/office/drawing/2014/main" id="{93B0779A-318F-424B-98E6-A5E434044F90}"/>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61" name="テキスト ボックス 660">
          <a:extLst>
            <a:ext uri="{FF2B5EF4-FFF2-40B4-BE49-F238E27FC236}">
              <a16:creationId xmlns:a16="http://schemas.microsoft.com/office/drawing/2014/main" id="{B54A6D59-E46D-4F6A-A405-EA7FBC38628B}"/>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62" name="直線コネクタ 661">
          <a:extLst>
            <a:ext uri="{FF2B5EF4-FFF2-40B4-BE49-F238E27FC236}">
              <a16:creationId xmlns:a16="http://schemas.microsoft.com/office/drawing/2014/main" id="{E4E0BB06-79AB-41F9-A112-3E37DBB76B75}"/>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663" name="テキスト ボックス 662">
          <a:extLst>
            <a:ext uri="{FF2B5EF4-FFF2-40B4-BE49-F238E27FC236}">
              <a16:creationId xmlns:a16="http://schemas.microsoft.com/office/drawing/2014/main" id="{DB690184-0683-49E5-A681-4A354F95C6D2}"/>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4" name="直線コネクタ 663">
          <a:extLst>
            <a:ext uri="{FF2B5EF4-FFF2-40B4-BE49-F238E27FC236}">
              <a16:creationId xmlns:a16="http://schemas.microsoft.com/office/drawing/2014/main" id="{7F5DDDB5-DCFF-452E-A85E-A14E969C61AA}"/>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5" name="【庁舎】&#10;有形固定資産減価償却率グラフ枠">
          <a:extLst>
            <a:ext uri="{FF2B5EF4-FFF2-40B4-BE49-F238E27FC236}">
              <a16:creationId xmlns:a16="http://schemas.microsoft.com/office/drawing/2014/main" id="{CD61D8A8-F634-4DEE-9392-0384958BF36A}"/>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666" name="直線コネクタ 665">
          <a:extLst>
            <a:ext uri="{FF2B5EF4-FFF2-40B4-BE49-F238E27FC236}">
              <a16:creationId xmlns:a16="http://schemas.microsoft.com/office/drawing/2014/main" id="{54F89C11-3BD5-4DDB-82F7-F209862827FC}"/>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667" name="【庁舎】&#10;有形固定資産減価償却率最小値テキスト">
          <a:extLst>
            <a:ext uri="{FF2B5EF4-FFF2-40B4-BE49-F238E27FC236}">
              <a16:creationId xmlns:a16="http://schemas.microsoft.com/office/drawing/2014/main" id="{42440128-6ABD-4BAB-9AD3-B6BDE1FF9615}"/>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668" name="直線コネクタ 667">
          <a:extLst>
            <a:ext uri="{FF2B5EF4-FFF2-40B4-BE49-F238E27FC236}">
              <a16:creationId xmlns:a16="http://schemas.microsoft.com/office/drawing/2014/main" id="{9CFBAF0A-4964-4E49-B195-D7FC31E86E73}"/>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669" name="【庁舎】&#10;有形固定資産減価償却率最大値テキスト">
          <a:extLst>
            <a:ext uri="{FF2B5EF4-FFF2-40B4-BE49-F238E27FC236}">
              <a16:creationId xmlns:a16="http://schemas.microsoft.com/office/drawing/2014/main" id="{53D43D59-D284-43C9-8A16-A2FA484F1D27}"/>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670" name="直線コネクタ 669">
          <a:extLst>
            <a:ext uri="{FF2B5EF4-FFF2-40B4-BE49-F238E27FC236}">
              <a16:creationId xmlns:a16="http://schemas.microsoft.com/office/drawing/2014/main" id="{9725F01F-34E6-483E-B970-DD105A9A2528}"/>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41927</xdr:rowOff>
    </xdr:from>
    <xdr:ext cx="405111" cy="259045"/>
    <xdr:sp macro="" textlink="">
      <xdr:nvSpPr>
        <xdr:cNvPr id="671" name="【庁舎】&#10;有形固定資産減価償却率平均値テキスト">
          <a:extLst>
            <a:ext uri="{FF2B5EF4-FFF2-40B4-BE49-F238E27FC236}">
              <a16:creationId xmlns:a16="http://schemas.microsoft.com/office/drawing/2014/main" id="{25775308-6514-4CE3-8771-77807F27353F}"/>
            </a:ext>
          </a:extLst>
        </xdr:cNvPr>
        <xdr:cNvSpPr txBox="1"/>
      </xdr:nvSpPr>
      <xdr:spPr>
        <a:xfrm>
          <a:off x="16357600" y="177012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19050</xdr:rowOff>
    </xdr:from>
    <xdr:to>
      <xdr:col>85</xdr:col>
      <xdr:colOff>177800</xdr:colOff>
      <xdr:row>104</xdr:row>
      <xdr:rowOff>120650</xdr:rowOff>
    </xdr:to>
    <xdr:sp macro="" textlink="">
      <xdr:nvSpPr>
        <xdr:cNvPr id="672" name="フローチャート: 判断 671">
          <a:extLst>
            <a:ext uri="{FF2B5EF4-FFF2-40B4-BE49-F238E27FC236}">
              <a16:creationId xmlns:a16="http://schemas.microsoft.com/office/drawing/2014/main" id="{BEB18421-17E4-4723-9016-0E75BD875034}"/>
            </a:ext>
          </a:extLst>
        </xdr:cNvPr>
        <xdr:cNvSpPr/>
      </xdr:nvSpPr>
      <xdr:spPr>
        <a:xfrm>
          <a:off x="16268700" y="1784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22861</xdr:rowOff>
    </xdr:from>
    <xdr:to>
      <xdr:col>81</xdr:col>
      <xdr:colOff>101600</xdr:colOff>
      <xdr:row>104</xdr:row>
      <xdr:rowOff>124461</xdr:rowOff>
    </xdr:to>
    <xdr:sp macro="" textlink="">
      <xdr:nvSpPr>
        <xdr:cNvPr id="673" name="フローチャート: 判断 672">
          <a:extLst>
            <a:ext uri="{FF2B5EF4-FFF2-40B4-BE49-F238E27FC236}">
              <a16:creationId xmlns:a16="http://schemas.microsoft.com/office/drawing/2014/main" id="{8C515695-E220-480B-974E-C669B792FA0A}"/>
            </a:ext>
          </a:extLst>
        </xdr:cNvPr>
        <xdr:cNvSpPr/>
      </xdr:nvSpPr>
      <xdr:spPr>
        <a:xfrm>
          <a:off x="15430500" y="1785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39370</xdr:rowOff>
    </xdr:from>
    <xdr:to>
      <xdr:col>76</xdr:col>
      <xdr:colOff>165100</xdr:colOff>
      <xdr:row>104</xdr:row>
      <xdr:rowOff>140970</xdr:rowOff>
    </xdr:to>
    <xdr:sp macro="" textlink="">
      <xdr:nvSpPr>
        <xdr:cNvPr id="674" name="フローチャート: 判断 673">
          <a:extLst>
            <a:ext uri="{FF2B5EF4-FFF2-40B4-BE49-F238E27FC236}">
              <a16:creationId xmlns:a16="http://schemas.microsoft.com/office/drawing/2014/main" id="{B0E12B0E-F170-48A9-A3F6-72C977EC6854}"/>
            </a:ext>
          </a:extLst>
        </xdr:cNvPr>
        <xdr:cNvSpPr/>
      </xdr:nvSpPr>
      <xdr:spPr>
        <a:xfrm>
          <a:off x="14541500" y="1787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44450</xdr:rowOff>
    </xdr:from>
    <xdr:to>
      <xdr:col>72</xdr:col>
      <xdr:colOff>38100</xdr:colOff>
      <xdr:row>104</xdr:row>
      <xdr:rowOff>146050</xdr:rowOff>
    </xdr:to>
    <xdr:sp macro="" textlink="">
      <xdr:nvSpPr>
        <xdr:cNvPr id="675" name="フローチャート: 判断 674">
          <a:extLst>
            <a:ext uri="{FF2B5EF4-FFF2-40B4-BE49-F238E27FC236}">
              <a16:creationId xmlns:a16="http://schemas.microsoft.com/office/drawing/2014/main" id="{B3B32342-1EA8-4876-A89F-58366A60F743}"/>
            </a:ext>
          </a:extLst>
        </xdr:cNvPr>
        <xdr:cNvSpPr/>
      </xdr:nvSpPr>
      <xdr:spPr>
        <a:xfrm>
          <a:off x="13652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12700</xdr:rowOff>
    </xdr:from>
    <xdr:to>
      <xdr:col>67</xdr:col>
      <xdr:colOff>101600</xdr:colOff>
      <xdr:row>104</xdr:row>
      <xdr:rowOff>114300</xdr:rowOff>
    </xdr:to>
    <xdr:sp macro="" textlink="">
      <xdr:nvSpPr>
        <xdr:cNvPr id="676" name="フローチャート: 判断 675">
          <a:extLst>
            <a:ext uri="{FF2B5EF4-FFF2-40B4-BE49-F238E27FC236}">
              <a16:creationId xmlns:a16="http://schemas.microsoft.com/office/drawing/2014/main" id="{32EA12F4-8305-41FE-802F-19423C133CD1}"/>
            </a:ext>
          </a:extLst>
        </xdr:cNvPr>
        <xdr:cNvSpPr/>
      </xdr:nvSpPr>
      <xdr:spPr>
        <a:xfrm>
          <a:off x="12763500" y="1784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3C1E22DA-CC9C-4A0E-AE23-4E710E658EDE}"/>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38573B75-06D2-49F5-8B6F-BA0D0392B4DC}"/>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C8924C4E-D32B-4E05-A444-9B969FF4E24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80" name="テキスト ボックス 679">
          <a:extLst>
            <a:ext uri="{FF2B5EF4-FFF2-40B4-BE49-F238E27FC236}">
              <a16:creationId xmlns:a16="http://schemas.microsoft.com/office/drawing/2014/main" id="{DA27367A-6D66-4893-AC54-FE229A088DB1}"/>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1" name="テキスト ボックス 680">
          <a:extLst>
            <a:ext uri="{FF2B5EF4-FFF2-40B4-BE49-F238E27FC236}">
              <a16:creationId xmlns:a16="http://schemas.microsoft.com/office/drawing/2014/main" id="{8BCF0C37-0600-4411-8697-9B24FF783A56}"/>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0</xdr:rowOff>
    </xdr:from>
    <xdr:to>
      <xdr:col>85</xdr:col>
      <xdr:colOff>177800</xdr:colOff>
      <xdr:row>106</xdr:row>
      <xdr:rowOff>101600</xdr:rowOff>
    </xdr:to>
    <xdr:sp macro="" textlink="">
      <xdr:nvSpPr>
        <xdr:cNvPr id="682" name="楕円 681">
          <a:extLst>
            <a:ext uri="{FF2B5EF4-FFF2-40B4-BE49-F238E27FC236}">
              <a16:creationId xmlns:a16="http://schemas.microsoft.com/office/drawing/2014/main" id="{F345B0CB-0407-4E83-AD92-060AE69662A1}"/>
            </a:ext>
          </a:extLst>
        </xdr:cNvPr>
        <xdr:cNvSpPr/>
      </xdr:nvSpPr>
      <xdr:spPr>
        <a:xfrm>
          <a:off x="16268700" y="1817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149877</xdr:rowOff>
    </xdr:from>
    <xdr:ext cx="405111" cy="259045"/>
    <xdr:sp macro="" textlink="">
      <xdr:nvSpPr>
        <xdr:cNvPr id="683" name="【庁舎】&#10;有形固定資産減価償却率該当値テキスト">
          <a:extLst>
            <a:ext uri="{FF2B5EF4-FFF2-40B4-BE49-F238E27FC236}">
              <a16:creationId xmlns:a16="http://schemas.microsoft.com/office/drawing/2014/main" id="{02158486-921B-47C5-B25F-93CCA53363D4}"/>
            </a:ext>
          </a:extLst>
        </xdr:cNvPr>
        <xdr:cNvSpPr txBox="1"/>
      </xdr:nvSpPr>
      <xdr:spPr>
        <a:xfrm>
          <a:off x="16357600" y="18152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147320</xdr:rowOff>
    </xdr:from>
    <xdr:to>
      <xdr:col>81</xdr:col>
      <xdr:colOff>101600</xdr:colOff>
      <xdr:row>106</xdr:row>
      <xdr:rowOff>77470</xdr:rowOff>
    </xdr:to>
    <xdr:sp macro="" textlink="">
      <xdr:nvSpPr>
        <xdr:cNvPr id="684" name="楕円 683">
          <a:extLst>
            <a:ext uri="{FF2B5EF4-FFF2-40B4-BE49-F238E27FC236}">
              <a16:creationId xmlns:a16="http://schemas.microsoft.com/office/drawing/2014/main" id="{A330F0AF-8366-4527-A95B-8CABFF786509}"/>
            </a:ext>
          </a:extLst>
        </xdr:cNvPr>
        <xdr:cNvSpPr/>
      </xdr:nvSpPr>
      <xdr:spPr>
        <a:xfrm>
          <a:off x="15430500" y="18149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26670</xdr:rowOff>
    </xdr:from>
    <xdr:to>
      <xdr:col>85</xdr:col>
      <xdr:colOff>127000</xdr:colOff>
      <xdr:row>106</xdr:row>
      <xdr:rowOff>50800</xdr:rowOff>
    </xdr:to>
    <xdr:cxnSp macro="">
      <xdr:nvCxnSpPr>
        <xdr:cNvPr id="685" name="直線コネクタ 684">
          <a:extLst>
            <a:ext uri="{FF2B5EF4-FFF2-40B4-BE49-F238E27FC236}">
              <a16:creationId xmlns:a16="http://schemas.microsoft.com/office/drawing/2014/main" id="{F61FD473-7F7E-4BB6-A964-FBA3C4F00F72}"/>
            </a:ext>
          </a:extLst>
        </xdr:cNvPr>
        <xdr:cNvCxnSpPr/>
      </xdr:nvCxnSpPr>
      <xdr:spPr>
        <a:xfrm>
          <a:off x="15481300" y="18200370"/>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119380</xdr:rowOff>
    </xdr:from>
    <xdr:to>
      <xdr:col>76</xdr:col>
      <xdr:colOff>165100</xdr:colOff>
      <xdr:row>106</xdr:row>
      <xdr:rowOff>49530</xdr:rowOff>
    </xdr:to>
    <xdr:sp macro="" textlink="">
      <xdr:nvSpPr>
        <xdr:cNvPr id="686" name="楕円 685">
          <a:extLst>
            <a:ext uri="{FF2B5EF4-FFF2-40B4-BE49-F238E27FC236}">
              <a16:creationId xmlns:a16="http://schemas.microsoft.com/office/drawing/2014/main" id="{7AB0FE5D-0FA7-4C5C-8B8D-D481917AEDE9}"/>
            </a:ext>
          </a:extLst>
        </xdr:cNvPr>
        <xdr:cNvSpPr/>
      </xdr:nvSpPr>
      <xdr:spPr>
        <a:xfrm>
          <a:off x="14541500" y="1812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170180</xdr:rowOff>
    </xdr:from>
    <xdr:to>
      <xdr:col>81</xdr:col>
      <xdr:colOff>50800</xdr:colOff>
      <xdr:row>106</xdr:row>
      <xdr:rowOff>26670</xdr:rowOff>
    </xdr:to>
    <xdr:cxnSp macro="">
      <xdr:nvCxnSpPr>
        <xdr:cNvPr id="687" name="直線コネクタ 686">
          <a:extLst>
            <a:ext uri="{FF2B5EF4-FFF2-40B4-BE49-F238E27FC236}">
              <a16:creationId xmlns:a16="http://schemas.microsoft.com/office/drawing/2014/main" id="{8B5AA6B0-C70A-4D94-8F9A-FB807AE9BE3C}"/>
            </a:ext>
          </a:extLst>
        </xdr:cNvPr>
        <xdr:cNvCxnSpPr/>
      </xdr:nvCxnSpPr>
      <xdr:spPr>
        <a:xfrm>
          <a:off x="14592300" y="1817243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105411</xdr:rowOff>
    </xdr:from>
    <xdr:to>
      <xdr:col>72</xdr:col>
      <xdr:colOff>38100</xdr:colOff>
      <xdr:row>106</xdr:row>
      <xdr:rowOff>35561</xdr:rowOff>
    </xdr:to>
    <xdr:sp macro="" textlink="">
      <xdr:nvSpPr>
        <xdr:cNvPr id="688" name="楕円 687">
          <a:extLst>
            <a:ext uri="{FF2B5EF4-FFF2-40B4-BE49-F238E27FC236}">
              <a16:creationId xmlns:a16="http://schemas.microsoft.com/office/drawing/2014/main" id="{D8D04943-DDDE-4555-A3BA-D83EAD3D3152}"/>
            </a:ext>
          </a:extLst>
        </xdr:cNvPr>
        <xdr:cNvSpPr/>
      </xdr:nvSpPr>
      <xdr:spPr>
        <a:xfrm>
          <a:off x="13652500" y="1810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156211</xdr:rowOff>
    </xdr:from>
    <xdr:to>
      <xdr:col>76</xdr:col>
      <xdr:colOff>114300</xdr:colOff>
      <xdr:row>105</xdr:row>
      <xdr:rowOff>170180</xdr:rowOff>
    </xdr:to>
    <xdr:cxnSp macro="">
      <xdr:nvCxnSpPr>
        <xdr:cNvPr id="689" name="直線コネクタ 688">
          <a:extLst>
            <a:ext uri="{FF2B5EF4-FFF2-40B4-BE49-F238E27FC236}">
              <a16:creationId xmlns:a16="http://schemas.microsoft.com/office/drawing/2014/main" id="{76A21850-8B12-4479-B50A-FB5E94F85EE9}"/>
            </a:ext>
          </a:extLst>
        </xdr:cNvPr>
        <xdr:cNvCxnSpPr/>
      </xdr:nvCxnSpPr>
      <xdr:spPr>
        <a:xfrm>
          <a:off x="13703300" y="18158461"/>
          <a:ext cx="889000" cy="13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82550</xdr:rowOff>
    </xdr:from>
    <xdr:to>
      <xdr:col>67</xdr:col>
      <xdr:colOff>101600</xdr:colOff>
      <xdr:row>106</xdr:row>
      <xdr:rowOff>12700</xdr:rowOff>
    </xdr:to>
    <xdr:sp macro="" textlink="">
      <xdr:nvSpPr>
        <xdr:cNvPr id="690" name="楕円 689">
          <a:extLst>
            <a:ext uri="{FF2B5EF4-FFF2-40B4-BE49-F238E27FC236}">
              <a16:creationId xmlns:a16="http://schemas.microsoft.com/office/drawing/2014/main" id="{BB06ED03-AA8B-4503-8B49-255F8D6214C0}"/>
            </a:ext>
          </a:extLst>
        </xdr:cNvPr>
        <xdr:cNvSpPr/>
      </xdr:nvSpPr>
      <xdr:spPr>
        <a:xfrm>
          <a:off x="12763500" y="1808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133350</xdr:rowOff>
    </xdr:from>
    <xdr:to>
      <xdr:col>71</xdr:col>
      <xdr:colOff>177800</xdr:colOff>
      <xdr:row>105</xdr:row>
      <xdr:rowOff>156211</xdr:rowOff>
    </xdr:to>
    <xdr:cxnSp macro="">
      <xdr:nvCxnSpPr>
        <xdr:cNvPr id="691" name="直線コネクタ 690">
          <a:extLst>
            <a:ext uri="{FF2B5EF4-FFF2-40B4-BE49-F238E27FC236}">
              <a16:creationId xmlns:a16="http://schemas.microsoft.com/office/drawing/2014/main" id="{431F5E2F-A94A-47E3-8E6F-AF5FDBF57040}"/>
            </a:ext>
          </a:extLst>
        </xdr:cNvPr>
        <xdr:cNvCxnSpPr/>
      </xdr:nvCxnSpPr>
      <xdr:spPr>
        <a:xfrm>
          <a:off x="12814300" y="18135600"/>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140988</xdr:rowOff>
    </xdr:from>
    <xdr:ext cx="405111" cy="259045"/>
    <xdr:sp macro="" textlink="">
      <xdr:nvSpPr>
        <xdr:cNvPr id="692" name="n_1aveValue【庁舎】&#10;有形固定資産減価償却率">
          <a:extLst>
            <a:ext uri="{FF2B5EF4-FFF2-40B4-BE49-F238E27FC236}">
              <a16:creationId xmlns:a16="http://schemas.microsoft.com/office/drawing/2014/main" id="{FD614B3D-3281-4463-A747-8EAF9779C819}"/>
            </a:ext>
          </a:extLst>
        </xdr:cNvPr>
        <xdr:cNvSpPr txBox="1"/>
      </xdr:nvSpPr>
      <xdr:spPr>
        <a:xfrm>
          <a:off x="15266044" y="17628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157497</xdr:rowOff>
    </xdr:from>
    <xdr:ext cx="405111" cy="259045"/>
    <xdr:sp macro="" textlink="">
      <xdr:nvSpPr>
        <xdr:cNvPr id="693" name="n_2aveValue【庁舎】&#10;有形固定資産減価償却率">
          <a:extLst>
            <a:ext uri="{FF2B5EF4-FFF2-40B4-BE49-F238E27FC236}">
              <a16:creationId xmlns:a16="http://schemas.microsoft.com/office/drawing/2014/main" id="{399A59DF-E4F6-4A3D-95D5-C0DC771D2F41}"/>
            </a:ext>
          </a:extLst>
        </xdr:cNvPr>
        <xdr:cNvSpPr txBox="1"/>
      </xdr:nvSpPr>
      <xdr:spPr>
        <a:xfrm>
          <a:off x="14389744" y="17645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162577</xdr:rowOff>
    </xdr:from>
    <xdr:ext cx="405111" cy="259045"/>
    <xdr:sp macro="" textlink="">
      <xdr:nvSpPr>
        <xdr:cNvPr id="694" name="n_3aveValue【庁舎】&#10;有形固定資産減価償却率">
          <a:extLst>
            <a:ext uri="{FF2B5EF4-FFF2-40B4-BE49-F238E27FC236}">
              <a16:creationId xmlns:a16="http://schemas.microsoft.com/office/drawing/2014/main" id="{958E0301-985F-451A-985C-366E9F07062E}"/>
            </a:ext>
          </a:extLst>
        </xdr:cNvPr>
        <xdr:cNvSpPr txBox="1"/>
      </xdr:nvSpPr>
      <xdr:spPr>
        <a:xfrm>
          <a:off x="13500744" y="1765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130827</xdr:rowOff>
    </xdr:from>
    <xdr:ext cx="405111" cy="259045"/>
    <xdr:sp macro="" textlink="">
      <xdr:nvSpPr>
        <xdr:cNvPr id="695" name="n_4aveValue【庁舎】&#10;有形固定資産減価償却率">
          <a:extLst>
            <a:ext uri="{FF2B5EF4-FFF2-40B4-BE49-F238E27FC236}">
              <a16:creationId xmlns:a16="http://schemas.microsoft.com/office/drawing/2014/main" id="{6350736F-D36F-4C42-8FF1-AC6302844811}"/>
            </a:ext>
          </a:extLst>
        </xdr:cNvPr>
        <xdr:cNvSpPr txBox="1"/>
      </xdr:nvSpPr>
      <xdr:spPr>
        <a:xfrm>
          <a:off x="12611744" y="17618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68597</xdr:rowOff>
    </xdr:from>
    <xdr:ext cx="405111" cy="259045"/>
    <xdr:sp macro="" textlink="">
      <xdr:nvSpPr>
        <xdr:cNvPr id="696" name="n_1mainValue【庁舎】&#10;有形固定資産減価償却率">
          <a:extLst>
            <a:ext uri="{FF2B5EF4-FFF2-40B4-BE49-F238E27FC236}">
              <a16:creationId xmlns:a16="http://schemas.microsoft.com/office/drawing/2014/main" id="{A2F66483-C049-4571-B3DA-4BF3A7B9A8A1}"/>
            </a:ext>
          </a:extLst>
        </xdr:cNvPr>
        <xdr:cNvSpPr txBox="1"/>
      </xdr:nvSpPr>
      <xdr:spPr>
        <a:xfrm>
          <a:off x="15266044" y="18242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40657</xdr:rowOff>
    </xdr:from>
    <xdr:ext cx="405111" cy="259045"/>
    <xdr:sp macro="" textlink="">
      <xdr:nvSpPr>
        <xdr:cNvPr id="697" name="n_2mainValue【庁舎】&#10;有形固定資産減価償却率">
          <a:extLst>
            <a:ext uri="{FF2B5EF4-FFF2-40B4-BE49-F238E27FC236}">
              <a16:creationId xmlns:a16="http://schemas.microsoft.com/office/drawing/2014/main" id="{A5CBEC41-2C8A-4AB1-8347-AB9E895386BC}"/>
            </a:ext>
          </a:extLst>
        </xdr:cNvPr>
        <xdr:cNvSpPr txBox="1"/>
      </xdr:nvSpPr>
      <xdr:spPr>
        <a:xfrm>
          <a:off x="14389744" y="18214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26688</xdr:rowOff>
    </xdr:from>
    <xdr:ext cx="405111" cy="259045"/>
    <xdr:sp macro="" textlink="">
      <xdr:nvSpPr>
        <xdr:cNvPr id="698" name="n_3mainValue【庁舎】&#10;有形固定資産減価償却率">
          <a:extLst>
            <a:ext uri="{FF2B5EF4-FFF2-40B4-BE49-F238E27FC236}">
              <a16:creationId xmlns:a16="http://schemas.microsoft.com/office/drawing/2014/main" id="{938F3082-3743-447C-81AD-2D9A38F3AFFB}"/>
            </a:ext>
          </a:extLst>
        </xdr:cNvPr>
        <xdr:cNvSpPr txBox="1"/>
      </xdr:nvSpPr>
      <xdr:spPr>
        <a:xfrm>
          <a:off x="13500744" y="18200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3827</xdr:rowOff>
    </xdr:from>
    <xdr:ext cx="405111" cy="259045"/>
    <xdr:sp macro="" textlink="">
      <xdr:nvSpPr>
        <xdr:cNvPr id="699" name="n_4mainValue【庁舎】&#10;有形固定資産減価償却率">
          <a:extLst>
            <a:ext uri="{FF2B5EF4-FFF2-40B4-BE49-F238E27FC236}">
              <a16:creationId xmlns:a16="http://schemas.microsoft.com/office/drawing/2014/main" id="{9DBC934C-E25C-46BA-9C93-E4ED3077240E}"/>
            </a:ext>
          </a:extLst>
        </xdr:cNvPr>
        <xdr:cNvSpPr txBox="1"/>
      </xdr:nvSpPr>
      <xdr:spPr>
        <a:xfrm>
          <a:off x="12611744" y="18177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0" name="正方形/長方形 699">
          <a:extLst>
            <a:ext uri="{FF2B5EF4-FFF2-40B4-BE49-F238E27FC236}">
              <a16:creationId xmlns:a16="http://schemas.microsoft.com/office/drawing/2014/main" id="{8EF78A19-5F2D-4244-B39B-C9472659F4F2}"/>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1" name="正方形/長方形 700">
          <a:extLst>
            <a:ext uri="{FF2B5EF4-FFF2-40B4-BE49-F238E27FC236}">
              <a16:creationId xmlns:a16="http://schemas.microsoft.com/office/drawing/2014/main" id="{E31B3ABF-1896-45E3-B23F-A1EF8E11CDAD}"/>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2" name="正方形/長方形 701">
          <a:extLst>
            <a:ext uri="{FF2B5EF4-FFF2-40B4-BE49-F238E27FC236}">
              <a16:creationId xmlns:a16="http://schemas.microsoft.com/office/drawing/2014/main" id="{EABEDFA1-A244-44E8-BFBA-EDDF84A57E24}"/>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3" name="正方形/長方形 702">
          <a:extLst>
            <a:ext uri="{FF2B5EF4-FFF2-40B4-BE49-F238E27FC236}">
              <a16:creationId xmlns:a16="http://schemas.microsoft.com/office/drawing/2014/main" id="{110BD232-A3ED-4526-AF4E-B3C82118CDA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4" name="正方形/長方形 703">
          <a:extLst>
            <a:ext uri="{FF2B5EF4-FFF2-40B4-BE49-F238E27FC236}">
              <a16:creationId xmlns:a16="http://schemas.microsoft.com/office/drawing/2014/main" id="{392CEBE1-E9E9-42A8-8C49-2EA3919366BF}"/>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5" name="正方形/長方形 704">
          <a:extLst>
            <a:ext uri="{FF2B5EF4-FFF2-40B4-BE49-F238E27FC236}">
              <a16:creationId xmlns:a16="http://schemas.microsoft.com/office/drawing/2014/main" id="{E7DCF90E-FE39-475A-A550-1239D7C2D2E4}"/>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6" name="正方形/長方形 705">
          <a:extLst>
            <a:ext uri="{FF2B5EF4-FFF2-40B4-BE49-F238E27FC236}">
              <a16:creationId xmlns:a16="http://schemas.microsoft.com/office/drawing/2014/main" id="{F6CBBFD8-876D-4ECF-A85E-FAA3157F7B2C}"/>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7" name="正方形/長方形 706">
          <a:extLst>
            <a:ext uri="{FF2B5EF4-FFF2-40B4-BE49-F238E27FC236}">
              <a16:creationId xmlns:a16="http://schemas.microsoft.com/office/drawing/2014/main" id="{4D383E88-F4D1-4F9D-AC99-34C5D7F27BCB}"/>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8" name="テキスト ボックス 707">
          <a:extLst>
            <a:ext uri="{FF2B5EF4-FFF2-40B4-BE49-F238E27FC236}">
              <a16:creationId xmlns:a16="http://schemas.microsoft.com/office/drawing/2014/main" id="{1E02B8B6-5E1F-46CA-9EB6-B3D56100AD3E}"/>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9" name="直線コネクタ 708">
          <a:extLst>
            <a:ext uri="{FF2B5EF4-FFF2-40B4-BE49-F238E27FC236}">
              <a16:creationId xmlns:a16="http://schemas.microsoft.com/office/drawing/2014/main" id="{BFBACE29-978D-49C3-9FE4-18EC9CA575BE}"/>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10" name="直線コネクタ 709">
          <a:extLst>
            <a:ext uri="{FF2B5EF4-FFF2-40B4-BE49-F238E27FC236}">
              <a16:creationId xmlns:a16="http://schemas.microsoft.com/office/drawing/2014/main" id="{35D43CDE-9BAF-4583-A03C-35A351582196}"/>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11" name="テキスト ボックス 710">
          <a:extLst>
            <a:ext uri="{FF2B5EF4-FFF2-40B4-BE49-F238E27FC236}">
              <a16:creationId xmlns:a16="http://schemas.microsoft.com/office/drawing/2014/main" id="{1C09A0A6-CEE4-42B9-8BF2-189C1F760D45}"/>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2" name="直線コネクタ 711">
          <a:extLst>
            <a:ext uri="{FF2B5EF4-FFF2-40B4-BE49-F238E27FC236}">
              <a16:creationId xmlns:a16="http://schemas.microsoft.com/office/drawing/2014/main" id="{1869544A-B1F9-4F36-8454-87EEBCAE7E4F}"/>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3" name="テキスト ボックス 712">
          <a:extLst>
            <a:ext uri="{FF2B5EF4-FFF2-40B4-BE49-F238E27FC236}">
              <a16:creationId xmlns:a16="http://schemas.microsoft.com/office/drawing/2014/main" id="{02EEE13B-EBB3-4EEE-A8E2-669297EA62AB}"/>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4" name="直線コネクタ 713">
          <a:extLst>
            <a:ext uri="{FF2B5EF4-FFF2-40B4-BE49-F238E27FC236}">
              <a16:creationId xmlns:a16="http://schemas.microsoft.com/office/drawing/2014/main" id="{C136FA93-3F86-4655-B5E7-1B8B130594FA}"/>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15" name="テキスト ボックス 714">
          <a:extLst>
            <a:ext uri="{FF2B5EF4-FFF2-40B4-BE49-F238E27FC236}">
              <a16:creationId xmlns:a16="http://schemas.microsoft.com/office/drawing/2014/main" id="{66E48E7E-1EB4-430A-AECC-3EF5847BC8FC}"/>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6" name="直線コネクタ 715">
          <a:extLst>
            <a:ext uri="{FF2B5EF4-FFF2-40B4-BE49-F238E27FC236}">
              <a16:creationId xmlns:a16="http://schemas.microsoft.com/office/drawing/2014/main" id="{0EF7384B-8493-4449-963C-214D4588FE85}"/>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17" name="テキスト ボックス 716">
          <a:extLst>
            <a:ext uri="{FF2B5EF4-FFF2-40B4-BE49-F238E27FC236}">
              <a16:creationId xmlns:a16="http://schemas.microsoft.com/office/drawing/2014/main" id="{629E7AE7-036F-47C6-A178-2D9A079883A5}"/>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18" name="直線コネクタ 717">
          <a:extLst>
            <a:ext uri="{FF2B5EF4-FFF2-40B4-BE49-F238E27FC236}">
              <a16:creationId xmlns:a16="http://schemas.microsoft.com/office/drawing/2014/main" id="{260E61FE-4A6E-4069-9296-1DC8067DC201}"/>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19" name="テキスト ボックス 718">
          <a:extLst>
            <a:ext uri="{FF2B5EF4-FFF2-40B4-BE49-F238E27FC236}">
              <a16:creationId xmlns:a16="http://schemas.microsoft.com/office/drawing/2014/main" id="{B1D958BA-E07E-4352-9FAE-CCA9DF38FFC8}"/>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0" name="直線コネクタ 719">
          <a:extLst>
            <a:ext uri="{FF2B5EF4-FFF2-40B4-BE49-F238E27FC236}">
              <a16:creationId xmlns:a16="http://schemas.microsoft.com/office/drawing/2014/main" id="{105FABBE-BCBC-4482-927A-1600DBDDE5B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21" name="テキスト ボックス 720">
          <a:extLst>
            <a:ext uri="{FF2B5EF4-FFF2-40B4-BE49-F238E27FC236}">
              <a16:creationId xmlns:a16="http://schemas.microsoft.com/office/drawing/2014/main" id="{92F580CE-8C14-45A0-96C9-B56A3C226198}"/>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2" name="【庁舎】&#10;一人当たり面積グラフ枠">
          <a:extLst>
            <a:ext uri="{FF2B5EF4-FFF2-40B4-BE49-F238E27FC236}">
              <a16:creationId xmlns:a16="http://schemas.microsoft.com/office/drawing/2014/main" id="{389BB8D1-FE3A-4D9D-BF41-D65E99FC2579}"/>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79629</xdr:rowOff>
    </xdr:from>
    <xdr:to>
      <xdr:col>116</xdr:col>
      <xdr:colOff>62864</xdr:colOff>
      <xdr:row>108</xdr:row>
      <xdr:rowOff>36195</xdr:rowOff>
    </xdr:to>
    <xdr:cxnSp macro="">
      <xdr:nvCxnSpPr>
        <xdr:cNvPr id="723" name="直線コネクタ 722">
          <a:extLst>
            <a:ext uri="{FF2B5EF4-FFF2-40B4-BE49-F238E27FC236}">
              <a16:creationId xmlns:a16="http://schemas.microsoft.com/office/drawing/2014/main" id="{EAA6DAB6-7566-45DD-A50B-87CEB2716E15}"/>
            </a:ext>
          </a:extLst>
        </xdr:cNvPr>
        <xdr:cNvCxnSpPr/>
      </xdr:nvCxnSpPr>
      <xdr:spPr>
        <a:xfrm flipV="1">
          <a:off x="22160864" y="17396079"/>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40022</xdr:rowOff>
    </xdr:from>
    <xdr:ext cx="469744" cy="259045"/>
    <xdr:sp macro="" textlink="">
      <xdr:nvSpPr>
        <xdr:cNvPr id="724" name="【庁舎】&#10;一人当たり面積最小値テキスト">
          <a:extLst>
            <a:ext uri="{FF2B5EF4-FFF2-40B4-BE49-F238E27FC236}">
              <a16:creationId xmlns:a16="http://schemas.microsoft.com/office/drawing/2014/main" id="{4D411BE8-BF44-4844-BE70-6A2F34903F56}"/>
            </a:ext>
          </a:extLst>
        </xdr:cNvPr>
        <xdr:cNvSpPr txBox="1"/>
      </xdr:nvSpPr>
      <xdr:spPr>
        <a:xfrm>
          <a:off x="22199600" y="18556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36195</xdr:rowOff>
    </xdr:from>
    <xdr:to>
      <xdr:col>116</xdr:col>
      <xdr:colOff>152400</xdr:colOff>
      <xdr:row>108</xdr:row>
      <xdr:rowOff>36195</xdr:rowOff>
    </xdr:to>
    <xdr:cxnSp macro="">
      <xdr:nvCxnSpPr>
        <xdr:cNvPr id="725" name="直線コネクタ 724">
          <a:extLst>
            <a:ext uri="{FF2B5EF4-FFF2-40B4-BE49-F238E27FC236}">
              <a16:creationId xmlns:a16="http://schemas.microsoft.com/office/drawing/2014/main" id="{4A41DB27-635F-4DB4-BFCA-25BF42BB3555}"/>
            </a:ext>
          </a:extLst>
        </xdr:cNvPr>
        <xdr:cNvCxnSpPr/>
      </xdr:nvCxnSpPr>
      <xdr:spPr>
        <a:xfrm>
          <a:off x="22072600" y="18552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26306</xdr:rowOff>
    </xdr:from>
    <xdr:ext cx="469744" cy="259045"/>
    <xdr:sp macro="" textlink="">
      <xdr:nvSpPr>
        <xdr:cNvPr id="726" name="【庁舎】&#10;一人当たり面積最大値テキスト">
          <a:extLst>
            <a:ext uri="{FF2B5EF4-FFF2-40B4-BE49-F238E27FC236}">
              <a16:creationId xmlns:a16="http://schemas.microsoft.com/office/drawing/2014/main" id="{9FE6AF53-72EE-43EF-B426-860DE26F90DF}"/>
            </a:ext>
          </a:extLst>
        </xdr:cNvPr>
        <xdr:cNvSpPr txBox="1"/>
      </xdr:nvSpPr>
      <xdr:spPr>
        <a:xfrm>
          <a:off x="22199600" y="17171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79629</xdr:rowOff>
    </xdr:from>
    <xdr:to>
      <xdr:col>116</xdr:col>
      <xdr:colOff>152400</xdr:colOff>
      <xdr:row>101</xdr:row>
      <xdr:rowOff>79629</xdr:rowOff>
    </xdr:to>
    <xdr:cxnSp macro="">
      <xdr:nvCxnSpPr>
        <xdr:cNvPr id="727" name="直線コネクタ 726">
          <a:extLst>
            <a:ext uri="{FF2B5EF4-FFF2-40B4-BE49-F238E27FC236}">
              <a16:creationId xmlns:a16="http://schemas.microsoft.com/office/drawing/2014/main" id="{1DDFA33B-24E0-4333-A19D-95315AA5F3EC}"/>
            </a:ext>
          </a:extLst>
        </xdr:cNvPr>
        <xdr:cNvCxnSpPr/>
      </xdr:nvCxnSpPr>
      <xdr:spPr>
        <a:xfrm>
          <a:off x="22072600" y="17396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120666</xdr:rowOff>
    </xdr:from>
    <xdr:ext cx="469744" cy="259045"/>
    <xdr:sp macro="" textlink="">
      <xdr:nvSpPr>
        <xdr:cNvPr id="728" name="【庁舎】&#10;一人当たり面積平均値テキスト">
          <a:extLst>
            <a:ext uri="{FF2B5EF4-FFF2-40B4-BE49-F238E27FC236}">
              <a16:creationId xmlns:a16="http://schemas.microsoft.com/office/drawing/2014/main" id="{514A3770-F813-40A9-8FE5-EAC537BA4FFC}"/>
            </a:ext>
          </a:extLst>
        </xdr:cNvPr>
        <xdr:cNvSpPr txBox="1"/>
      </xdr:nvSpPr>
      <xdr:spPr>
        <a:xfrm>
          <a:off x="22199600" y="181229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97789</xdr:rowOff>
    </xdr:from>
    <xdr:to>
      <xdr:col>116</xdr:col>
      <xdr:colOff>114300</xdr:colOff>
      <xdr:row>107</xdr:row>
      <xdr:rowOff>27939</xdr:rowOff>
    </xdr:to>
    <xdr:sp macro="" textlink="">
      <xdr:nvSpPr>
        <xdr:cNvPr id="729" name="フローチャート: 判断 728">
          <a:extLst>
            <a:ext uri="{FF2B5EF4-FFF2-40B4-BE49-F238E27FC236}">
              <a16:creationId xmlns:a16="http://schemas.microsoft.com/office/drawing/2014/main" id="{17928718-F904-4058-9ED5-E8A234F03B03}"/>
            </a:ext>
          </a:extLst>
        </xdr:cNvPr>
        <xdr:cNvSpPr/>
      </xdr:nvSpPr>
      <xdr:spPr>
        <a:xfrm>
          <a:off x="22110700" y="1827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108838</xdr:rowOff>
    </xdr:from>
    <xdr:to>
      <xdr:col>112</xdr:col>
      <xdr:colOff>38100</xdr:colOff>
      <xdr:row>107</xdr:row>
      <xdr:rowOff>38988</xdr:rowOff>
    </xdr:to>
    <xdr:sp macro="" textlink="">
      <xdr:nvSpPr>
        <xdr:cNvPr id="730" name="フローチャート: 判断 729">
          <a:extLst>
            <a:ext uri="{FF2B5EF4-FFF2-40B4-BE49-F238E27FC236}">
              <a16:creationId xmlns:a16="http://schemas.microsoft.com/office/drawing/2014/main" id="{B08FD1E1-0949-49FD-81ED-57AFB690CE18}"/>
            </a:ext>
          </a:extLst>
        </xdr:cNvPr>
        <xdr:cNvSpPr/>
      </xdr:nvSpPr>
      <xdr:spPr>
        <a:xfrm>
          <a:off x="21272500" y="1828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113030</xdr:rowOff>
    </xdr:from>
    <xdr:to>
      <xdr:col>107</xdr:col>
      <xdr:colOff>101600</xdr:colOff>
      <xdr:row>107</xdr:row>
      <xdr:rowOff>43180</xdr:rowOff>
    </xdr:to>
    <xdr:sp macro="" textlink="">
      <xdr:nvSpPr>
        <xdr:cNvPr id="731" name="フローチャート: 判断 730">
          <a:extLst>
            <a:ext uri="{FF2B5EF4-FFF2-40B4-BE49-F238E27FC236}">
              <a16:creationId xmlns:a16="http://schemas.microsoft.com/office/drawing/2014/main" id="{3517CB98-2067-4503-9C71-CBA0C1523620}"/>
            </a:ext>
          </a:extLst>
        </xdr:cNvPr>
        <xdr:cNvSpPr/>
      </xdr:nvSpPr>
      <xdr:spPr>
        <a:xfrm>
          <a:off x="20383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107314</xdr:rowOff>
    </xdr:from>
    <xdr:to>
      <xdr:col>102</xdr:col>
      <xdr:colOff>165100</xdr:colOff>
      <xdr:row>107</xdr:row>
      <xdr:rowOff>37464</xdr:rowOff>
    </xdr:to>
    <xdr:sp macro="" textlink="">
      <xdr:nvSpPr>
        <xdr:cNvPr id="732" name="フローチャート: 判断 731">
          <a:extLst>
            <a:ext uri="{FF2B5EF4-FFF2-40B4-BE49-F238E27FC236}">
              <a16:creationId xmlns:a16="http://schemas.microsoft.com/office/drawing/2014/main" id="{1FA12A70-E091-4BD6-BC96-CAB13FB7BCB5}"/>
            </a:ext>
          </a:extLst>
        </xdr:cNvPr>
        <xdr:cNvSpPr/>
      </xdr:nvSpPr>
      <xdr:spPr>
        <a:xfrm>
          <a:off x="19494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130175</xdr:rowOff>
    </xdr:from>
    <xdr:to>
      <xdr:col>98</xdr:col>
      <xdr:colOff>38100</xdr:colOff>
      <xdr:row>107</xdr:row>
      <xdr:rowOff>60325</xdr:rowOff>
    </xdr:to>
    <xdr:sp macro="" textlink="">
      <xdr:nvSpPr>
        <xdr:cNvPr id="733" name="フローチャート: 判断 732">
          <a:extLst>
            <a:ext uri="{FF2B5EF4-FFF2-40B4-BE49-F238E27FC236}">
              <a16:creationId xmlns:a16="http://schemas.microsoft.com/office/drawing/2014/main" id="{AB9C195A-DC46-40BD-B615-1D137B4ECD20}"/>
            </a:ext>
          </a:extLst>
        </xdr:cNvPr>
        <xdr:cNvSpPr/>
      </xdr:nvSpPr>
      <xdr:spPr>
        <a:xfrm>
          <a:off x="18605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BB5E5F00-2079-4AB7-AD44-670C390E8761}"/>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E724AF2F-DEEA-4069-BCF2-349427A48F81}"/>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950ACA56-862B-47DA-873C-84EE3814B1ED}"/>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7" name="テキスト ボックス 736">
          <a:extLst>
            <a:ext uri="{FF2B5EF4-FFF2-40B4-BE49-F238E27FC236}">
              <a16:creationId xmlns:a16="http://schemas.microsoft.com/office/drawing/2014/main" id="{EA7EDEDD-117D-4A47-8C70-53F4A51F18F8}"/>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8" name="テキスト ボックス 737">
          <a:extLst>
            <a:ext uri="{FF2B5EF4-FFF2-40B4-BE49-F238E27FC236}">
              <a16:creationId xmlns:a16="http://schemas.microsoft.com/office/drawing/2014/main" id="{C46407CE-CA52-45F8-A18C-92434EEDECAD}"/>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94742</xdr:rowOff>
    </xdr:from>
    <xdr:to>
      <xdr:col>116</xdr:col>
      <xdr:colOff>114300</xdr:colOff>
      <xdr:row>108</xdr:row>
      <xdr:rowOff>24892</xdr:rowOff>
    </xdr:to>
    <xdr:sp macro="" textlink="">
      <xdr:nvSpPr>
        <xdr:cNvPr id="739" name="楕円 738">
          <a:extLst>
            <a:ext uri="{FF2B5EF4-FFF2-40B4-BE49-F238E27FC236}">
              <a16:creationId xmlns:a16="http://schemas.microsoft.com/office/drawing/2014/main" id="{BFE39FC7-FCB5-47A6-9375-7280BFFD2EF6}"/>
            </a:ext>
          </a:extLst>
        </xdr:cNvPr>
        <xdr:cNvSpPr/>
      </xdr:nvSpPr>
      <xdr:spPr>
        <a:xfrm>
          <a:off x="22110700" y="1843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9669</xdr:rowOff>
    </xdr:from>
    <xdr:ext cx="469744" cy="259045"/>
    <xdr:sp macro="" textlink="">
      <xdr:nvSpPr>
        <xdr:cNvPr id="740" name="【庁舎】&#10;一人当たり面積該当値テキスト">
          <a:extLst>
            <a:ext uri="{FF2B5EF4-FFF2-40B4-BE49-F238E27FC236}">
              <a16:creationId xmlns:a16="http://schemas.microsoft.com/office/drawing/2014/main" id="{65752031-5945-4D17-A872-AA4EAD675F7E}"/>
            </a:ext>
          </a:extLst>
        </xdr:cNvPr>
        <xdr:cNvSpPr txBox="1"/>
      </xdr:nvSpPr>
      <xdr:spPr>
        <a:xfrm>
          <a:off x="22199600" y="18354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97789</xdr:rowOff>
    </xdr:from>
    <xdr:to>
      <xdr:col>112</xdr:col>
      <xdr:colOff>38100</xdr:colOff>
      <xdr:row>108</xdr:row>
      <xdr:rowOff>27939</xdr:rowOff>
    </xdr:to>
    <xdr:sp macro="" textlink="">
      <xdr:nvSpPr>
        <xdr:cNvPr id="741" name="楕円 740">
          <a:extLst>
            <a:ext uri="{FF2B5EF4-FFF2-40B4-BE49-F238E27FC236}">
              <a16:creationId xmlns:a16="http://schemas.microsoft.com/office/drawing/2014/main" id="{A92688D2-3393-4E8A-ACBC-A01E8947A783}"/>
            </a:ext>
          </a:extLst>
        </xdr:cNvPr>
        <xdr:cNvSpPr/>
      </xdr:nvSpPr>
      <xdr:spPr>
        <a:xfrm>
          <a:off x="21272500" y="18442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145542</xdr:rowOff>
    </xdr:from>
    <xdr:to>
      <xdr:col>116</xdr:col>
      <xdr:colOff>63500</xdr:colOff>
      <xdr:row>107</xdr:row>
      <xdr:rowOff>148589</xdr:rowOff>
    </xdr:to>
    <xdr:cxnSp macro="">
      <xdr:nvCxnSpPr>
        <xdr:cNvPr id="742" name="直線コネクタ 741">
          <a:extLst>
            <a:ext uri="{FF2B5EF4-FFF2-40B4-BE49-F238E27FC236}">
              <a16:creationId xmlns:a16="http://schemas.microsoft.com/office/drawing/2014/main" id="{640F34B4-001B-40E5-B775-5A49F14998D8}"/>
            </a:ext>
          </a:extLst>
        </xdr:cNvPr>
        <xdr:cNvCxnSpPr/>
      </xdr:nvCxnSpPr>
      <xdr:spPr>
        <a:xfrm flipV="1">
          <a:off x="21323300" y="18490692"/>
          <a:ext cx="83820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57023</xdr:rowOff>
    </xdr:from>
    <xdr:to>
      <xdr:col>107</xdr:col>
      <xdr:colOff>101600</xdr:colOff>
      <xdr:row>107</xdr:row>
      <xdr:rowOff>158623</xdr:rowOff>
    </xdr:to>
    <xdr:sp macro="" textlink="">
      <xdr:nvSpPr>
        <xdr:cNvPr id="743" name="楕円 742">
          <a:extLst>
            <a:ext uri="{FF2B5EF4-FFF2-40B4-BE49-F238E27FC236}">
              <a16:creationId xmlns:a16="http://schemas.microsoft.com/office/drawing/2014/main" id="{551AE0DC-5DEE-4131-B223-CCF7A05576AB}"/>
            </a:ext>
          </a:extLst>
        </xdr:cNvPr>
        <xdr:cNvSpPr/>
      </xdr:nvSpPr>
      <xdr:spPr>
        <a:xfrm>
          <a:off x="20383500" y="18402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107823</xdr:rowOff>
    </xdr:from>
    <xdr:to>
      <xdr:col>111</xdr:col>
      <xdr:colOff>177800</xdr:colOff>
      <xdr:row>107</xdr:row>
      <xdr:rowOff>148589</xdr:rowOff>
    </xdr:to>
    <xdr:cxnSp macro="">
      <xdr:nvCxnSpPr>
        <xdr:cNvPr id="744" name="直線コネクタ 743">
          <a:extLst>
            <a:ext uri="{FF2B5EF4-FFF2-40B4-BE49-F238E27FC236}">
              <a16:creationId xmlns:a16="http://schemas.microsoft.com/office/drawing/2014/main" id="{1BF0E906-4152-4508-B006-2D6F92119673}"/>
            </a:ext>
          </a:extLst>
        </xdr:cNvPr>
        <xdr:cNvCxnSpPr/>
      </xdr:nvCxnSpPr>
      <xdr:spPr>
        <a:xfrm>
          <a:off x="20434300" y="18452973"/>
          <a:ext cx="889000" cy="40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60452</xdr:rowOff>
    </xdr:from>
    <xdr:to>
      <xdr:col>102</xdr:col>
      <xdr:colOff>165100</xdr:colOff>
      <xdr:row>107</xdr:row>
      <xdr:rowOff>162052</xdr:rowOff>
    </xdr:to>
    <xdr:sp macro="" textlink="">
      <xdr:nvSpPr>
        <xdr:cNvPr id="745" name="楕円 744">
          <a:extLst>
            <a:ext uri="{FF2B5EF4-FFF2-40B4-BE49-F238E27FC236}">
              <a16:creationId xmlns:a16="http://schemas.microsoft.com/office/drawing/2014/main" id="{A4CC4B58-EE49-41BB-B05F-6CB624468C66}"/>
            </a:ext>
          </a:extLst>
        </xdr:cNvPr>
        <xdr:cNvSpPr/>
      </xdr:nvSpPr>
      <xdr:spPr>
        <a:xfrm>
          <a:off x="19494500" y="18405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107823</xdr:rowOff>
    </xdr:from>
    <xdr:to>
      <xdr:col>107</xdr:col>
      <xdr:colOff>50800</xdr:colOff>
      <xdr:row>107</xdr:row>
      <xdr:rowOff>111252</xdr:rowOff>
    </xdr:to>
    <xdr:cxnSp macro="">
      <xdr:nvCxnSpPr>
        <xdr:cNvPr id="746" name="直線コネクタ 745">
          <a:extLst>
            <a:ext uri="{FF2B5EF4-FFF2-40B4-BE49-F238E27FC236}">
              <a16:creationId xmlns:a16="http://schemas.microsoft.com/office/drawing/2014/main" id="{6FC99687-D518-469C-9B77-ACE24697EAFC}"/>
            </a:ext>
          </a:extLst>
        </xdr:cNvPr>
        <xdr:cNvCxnSpPr/>
      </xdr:nvCxnSpPr>
      <xdr:spPr>
        <a:xfrm flipV="1">
          <a:off x="19545300" y="18452973"/>
          <a:ext cx="88900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62737</xdr:rowOff>
    </xdr:from>
    <xdr:to>
      <xdr:col>98</xdr:col>
      <xdr:colOff>38100</xdr:colOff>
      <xdr:row>107</xdr:row>
      <xdr:rowOff>164337</xdr:rowOff>
    </xdr:to>
    <xdr:sp macro="" textlink="">
      <xdr:nvSpPr>
        <xdr:cNvPr id="747" name="楕円 746">
          <a:extLst>
            <a:ext uri="{FF2B5EF4-FFF2-40B4-BE49-F238E27FC236}">
              <a16:creationId xmlns:a16="http://schemas.microsoft.com/office/drawing/2014/main" id="{80772C8A-FFEB-4676-8AAB-36F361FA1879}"/>
            </a:ext>
          </a:extLst>
        </xdr:cNvPr>
        <xdr:cNvSpPr/>
      </xdr:nvSpPr>
      <xdr:spPr>
        <a:xfrm>
          <a:off x="18605500" y="18407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111252</xdr:rowOff>
    </xdr:from>
    <xdr:to>
      <xdr:col>102</xdr:col>
      <xdr:colOff>114300</xdr:colOff>
      <xdr:row>107</xdr:row>
      <xdr:rowOff>113537</xdr:rowOff>
    </xdr:to>
    <xdr:cxnSp macro="">
      <xdr:nvCxnSpPr>
        <xdr:cNvPr id="748" name="直線コネクタ 747">
          <a:extLst>
            <a:ext uri="{FF2B5EF4-FFF2-40B4-BE49-F238E27FC236}">
              <a16:creationId xmlns:a16="http://schemas.microsoft.com/office/drawing/2014/main" id="{81A617D4-1D27-4A3F-8758-D6CB35C2A1E5}"/>
            </a:ext>
          </a:extLst>
        </xdr:cNvPr>
        <xdr:cNvCxnSpPr/>
      </xdr:nvCxnSpPr>
      <xdr:spPr>
        <a:xfrm flipV="1">
          <a:off x="18656300" y="18456402"/>
          <a:ext cx="8890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55515</xdr:rowOff>
    </xdr:from>
    <xdr:ext cx="469744" cy="259045"/>
    <xdr:sp macro="" textlink="">
      <xdr:nvSpPr>
        <xdr:cNvPr id="749" name="n_1aveValue【庁舎】&#10;一人当たり面積">
          <a:extLst>
            <a:ext uri="{FF2B5EF4-FFF2-40B4-BE49-F238E27FC236}">
              <a16:creationId xmlns:a16="http://schemas.microsoft.com/office/drawing/2014/main" id="{9056C0A2-E7E0-4C9D-AC0A-17239792705D}"/>
            </a:ext>
          </a:extLst>
        </xdr:cNvPr>
        <xdr:cNvSpPr txBox="1"/>
      </xdr:nvSpPr>
      <xdr:spPr>
        <a:xfrm>
          <a:off x="21075727" y="18057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59707</xdr:rowOff>
    </xdr:from>
    <xdr:ext cx="469744" cy="259045"/>
    <xdr:sp macro="" textlink="">
      <xdr:nvSpPr>
        <xdr:cNvPr id="750" name="n_2aveValue【庁舎】&#10;一人当たり面積">
          <a:extLst>
            <a:ext uri="{FF2B5EF4-FFF2-40B4-BE49-F238E27FC236}">
              <a16:creationId xmlns:a16="http://schemas.microsoft.com/office/drawing/2014/main" id="{4ED3379B-8794-4BFF-83AB-828940C616B0}"/>
            </a:ext>
          </a:extLst>
        </xdr:cNvPr>
        <xdr:cNvSpPr txBox="1"/>
      </xdr:nvSpPr>
      <xdr:spPr>
        <a:xfrm>
          <a:off x="201994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53991</xdr:rowOff>
    </xdr:from>
    <xdr:ext cx="469744" cy="259045"/>
    <xdr:sp macro="" textlink="">
      <xdr:nvSpPr>
        <xdr:cNvPr id="751" name="n_3aveValue【庁舎】&#10;一人当たり面積">
          <a:extLst>
            <a:ext uri="{FF2B5EF4-FFF2-40B4-BE49-F238E27FC236}">
              <a16:creationId xmlns:a16="http://schemas.microsoft.com/office/drawing/2014/main" id="{EE420268-B8B3-497F-B4CF-C8733F6BFA9B}"/>
            </a:ext>
          </a:extLst>
        </xdr:cNvPr>
        <xdr:cNvSpPr txBox="1"/>
      </xdr:nvSpPr>
      <xdr:spPr>
        <a:xfrm>
          <a:off x="19310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76852</xdr:rowOff>
    </xdr:from>
    <xdr:ext cx="469744" cy="259045"/>
    <xdr:sp macro="" textlink="">
      <xdr:nvSpPr>
        <xdr:cNvPr id="752" name="n_4aveValue【庁舎】&#10;一人当たり面積">
          <a:extLst>
            <a:ext uri="{FF2B5EF4-FFF2-40B4-BE49-F238E27FC236}">
              <a16:creationId xmlns:a16="http://schemas.microsoft.com/office/drawing/2014/main" id="{5FD9D79B-DDF6-450C-A22C-DF818E3EA57A}"/>
            </a:ext>
          </a:extLst>
        </xdr:cNvPr>
        <xdr:cNvSpPr txBox="1"/>
      </xdr:nvSpPr>
      <xdr:spPr>
        <a:xfrm>
          <a:off x="18421427" y="1807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19066</xdr:rowOff>
    </xdr:from>
    <xdr:ext cx="469744" cy="259045"/>
    <xdr:sp macro="" textlink="">
      <xdr:nvSpPr>
        <xdr:cNvPr id="753" name="n_1mainValue【庁舎】&#10;一人当たり面積">
          <a:extLst>
            <a:ext uri="{FF2B5EF4-FFF2-40B4-BE49-F238E27FC236}">
              <a16:creationId xmlns:a16="http://schemas.microsoft.com/office/drawing/2014/main" id="{BA62A7B9-4B4C-4D11-954B-486DD77B6A7C}"/>
            </a:ext>
          </a:extLst>
        </xdr:cNvPr>
        <xdr:cNvSpPr txBox="1"/>
      </xdr:nvSpPr>
      <xdr:spPr>
        <a:xfrm>
          <a:off x="21075727" y="1853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149750</xdr:rowOff>
    </xdr:from>
    <xdr:ext cx="469744" cy="259045"/>
    <xdr:sp macro="" textlink="">
      <xdr:nvSpPr>
        <xdr:cNvPr id="754" name="n_2mainValue【庁舎】&#10;一人当たり面積">
          <a:extLst>
            <a:ext uri="{FF2B5EF4-FFF2-40B4-BE49-F238E27FC236}">
              <a16:creationId xmlns:a16="http://schemas.microsoft.com/office/drawing/2014/main" id="{713AD5BD-BD11-47AC-B669-A811D36D9412}"/>
            </a:ext>
          </a:extLst>
        </xdr:cNvPr>
        <xdr:cNvSpPr txBox="1"/>
      </xdr:nvSpPr>
      <xdr:spPr>
        <a:xfrm>
          <a:off x="20199427" y="184949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153179</xdr:rowOff>
    </xdr:from>
    <xdr:ext cx="469744" cy="259045"/>
    <xdr:sp macro="" textlink="">
      <xdr:nvSpPr>
        <xdr:cNvPr id="755" name="n_3mainValue【庁舎】&#10;一人当たり面積">
          <a:extLst>
            <a:ext uri="{FF2B5EF4-FFF2-40B4-BE49-F238E27FC236}">
              <a16:creationId xmlns:a16="http://schemas.microsoft.com/office/drawing/2014/main" id="{BA4623DF-1975-4FF0-9864-B9C65D1ECA1E}"/>
            </a:ext>
          </a:extLst>
        </xdr:cNvPr>
        <xdr:cNvSpPr txBox="1"/>
      </xdr:nvSpPr>
      <xdr:spPr>
        <a:xfrm>
          <a:off x="19310427" y="18498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155464</xdr:rowOff>
    </xdr:from>
    <xdr:ext cx="469744" cy="259045"/>
    <xdr:sp macro="" textlink="">
      <xdr:nvSpPr>
        <xdr:cNvPr id="756" name="n_4mainValue【庁舎】&#10;一人当たり面積">
          <a:extLst>
            <a:ext uri="{FF2B5EF4-FFF2-40B4-BE49-F238E27FC236}">
              <a16:creationId xmlns:a16="http://schemas.microsoft.com/office/drawing/2014/main" id="{4624A6CE-5C02-4286-A8D0-CFF82B151C7D}"/>
            </a:ext>
          </a:extLst>
        </xdr:cNvPr>
        <xdr:cNvSpPr txBox="1"/>
      </xdr:nvSpPr>
      <xdr:spPr>
        <a:xfrm>
          <a:off x="18421427" y="185006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7" name="正方形/長方形 756">
          <a:extLst>
            <a:ext uri="{FF2B5EF4-FFF2-40B4-BE49-F238E27FC236}">
              <a16:creationId xmlns:a16="http://schemas.microsoft.com/office/drawing/2014/main" id="{3149B247-6CF2-4B99-B08C-4BEFF39A7B7E}"/>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8" name="正方形/長方形 757">
          <a:extLst>
            <a:ext uri="{FF2B5EF4-FFF2-40B4-BE49-F238E27FC236}">
              <a16:creationId xmlns:a16="http://schemas.microsoft.com/office/drawing/2014/main" id="{2CB674C1-96FB-4980-8196-7D750B52EBD8}"/>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9" name="テキスト ボックス 758">
          <a:extLst>
            <a:ext uri="{FF2B5EF4-FFF2-40B4-BE49-F238E27FC236}">
              <a16:creationId xmlns:a16="http://schemas.microsoft.com/office/drawing/2014/main" id="{AED55479-3953-4915-ADE5-695F6B3EA5D6}"/>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全ての類型において有形固定資産減価償却率は類似団体平均を上回っているが、一人当たり面積ではどの類型も類似団体平均を下回っている。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このうち一般廃棄物処理施設は現在稼働していないことから、個別施設計画を策定のうえ、今後は計画的に除却することとしている。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また、庁舎については昭和４６年に建設されて以来５０年近くが経過していることから、建替え工事を実施しており令和２年度中に完成する見込みである。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80" zoomScaleNormal="80"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439" t="s">
        <v>80</v>
      </c>
      <c r="C1" s="439"/>
      <c r="D1" s="439"/>
      <c r="E1" s="439"/>
      <c r="F1" s="439"/>
      <c r="G1" s="439"/>
      <c r="H1" s="439"/>
      <c r="I1" s="439"/>
      <c r="J1" s="439"/>
      <c r="K1" s="439"/>
      <c r="L1" s="439"/>
      <c r="M1" s="439"/>
      <c r="N1" s="439"/>
      <c r="O1" s="439"/>
      <c r="P1" s="439"/>
      <c r="Q1" s="439"/>
      <c r="R1" s="439"/>
      <c r="S1" s="439"/>
      <c r="T1" s="439"/>
      <c r="U1" s="439"/>
      <c r="V1" s="439"/>
      <c r="W1" s="439"/>
      <c r="X1" s="439"/>
      <c r="Y1" s="439"/>
      <c r="Z1" s="439"/>
      <c r="AA1" s="439"/>
      <c r="AB1" s="439"/>
      <c r="AC1" s="439"/>
      <c r="AD1" s="439"/>
      <c r="AE1" s="439"/>
      <c r="AF1" s="439"/>
      <c r="AG1" s="439"/>
      <c r="AH1" s="439"/>
      <c r="AI1" s="439"/>
      <c r="AJ1" s="439"/>
      <c r="AK1" s="439"/>
      <c r="AL1" s="439"/>
      <c r="AM1" s="439"/>
      <c r="AN1" s="439"/>
      <c r="AO1" s="439"/>
      <c r="AP1" s="439"/>
      <c r="AQ1" s="439"/>
      <c r="AR1" s="439"/>
      <c r="AS1" s="439"/>
      <c r="AT1" s="439"/>
      <c r="AU1" s="439"/>
      <c r="AV1" s="439"/>
      <c r="AW1" s="439"/>
      <c r="AX1" s="439"/>
      <c r="AY1" s="439"/>
      <c r="AZ1" s="439"/>
      <c r="BA1" s="439"/>
      <c r="BB1" s="439"/>
      <c r="BC1" s="439"/>
      <c r="BD1" s="439"/>
      <c r="BE1" s="439"/>
      <c r="BF1" s="439"/>
      <c r="BG1" s="439"/>
      <c r="BH1" s="439"/>
      <c r="BI1" s="439"/>
      <c r="BJ1" s="439"/>
      <c r="BK1" s="439"/>
      <c r="BL1" s="439"/>
      <c r="BM1" s="439"/>
      <c r="BN1" s="439"/>
      <c r="BO1" s="439"/>
      <c r="BP1" s="439"/>
      <c r="BQ1" s="439"/>
      <c r="BR1" s="439"/>
      <c r="BS1" s="439"/>
      <c r="BT1" s="439"/>
      <c r="BU1" s="439"/>
      <c r="BV1" s="439"/>
      <c r="BW1" s="439"/>
      <c r="BX1" s="439"/>
      <c r="BY1" s="439"/>
      <c r="BZ1" s="439"/>
      <c r="CA1" s="439"/>
      <c r="CB1" s="439"/>
      <c r="CC1" s="439"/>
      <c r="CD1" s="439"/>
      <c r="CE1" s="439"/>
      <c r="CF1" s="439"/>
      <c r="CG1" s="439"/>
      <c r="CH1" s="439"/>
      <c r="CI1" s="439"/>
      <c r="CJ1" s="439"/>
      <c r="CK1" s="439"/>
      <c r="CL1" s="439"/>
      <c r="CM1" s="439"/>
      <c r="CN1" s="439"/>
      <c r="CO1" s="439"/>
      <c r="CP1" s="439"/>
      <c r="CQ1" s="439"/>
      <c r="CR1" s="439"/>
      <c r="CS1" s="439"/>
      <c r="CT1" s="439"/>
      <c r="CU1" s="439"/>
      <c r="CV1" s="439"/>
      <c r="CW1" s="439"/>
      <c r="CX1" s="439"/>
      <c r="CY1" s="439"/>
      <c r="CZ1" s="439"/>
      <c r="DA1" s="439"/>
      <c r="DB1" s="439"/>
      <c r="DC1" s="439"/>
      <c r="DD1" s="439"/>
      <c r="DE1" s="439"/>
      <c r="DF1" s="439"/>
      <c r="DG1" s="439"/>
      <c r="DH1" s="439"/>
      <c r="DI1" s="439"/>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440" t="s">
        <v>82</v>
      </c>
      <c r="C3" s="441"/>
      <c r="D3" s="441"/>
      <c r="E3" s="442"/>
      <c r="F3" s="442"/>
      <c r="G3" s="442"/>
      <c r="H3" s="442"/>
      <c r="I3" s="442"/>
      <c r="J3" s="442"/>
      <c r="K3" s="442"/>
      <c r="L3" s="442" t="s">
        <v>83</v>
      </c>
      <c r="M3" s="442"/>
      <c r="N3" s="442"/>
      <c r="O3" s="442"/>
      <c r="P3" s="442"/>
      <c r="Q3" s="442"/>
      <c r="R3" s="449"/>
      <c r="S3" s="449"/>
      <c r="T3" s="449"/>
      <c r="U3" s="449"/>
      <c r="V3" s="450"/>
      <c r="W3" s="424" t="s">
        <v>84</v>
      </c>
      <c r="X3" s="425"/>
      <c r="Y3" s="425"/>
      <c r="Z3" s="425"/>
      <c r="AA3" s="425"/>
      <c r="AB3" s="441"/>
      <c r="AC3" s="449" t="s">
        <v>85</v>
      </c>
      <c r="AD3" s="425"/>
      <c r="AE3" s="425"/>
      <c r="AF3" s="425"/>
      <c r="AG3" s="425"/>
      <c r="AH3" s="425"/>
      <c r="AI3" s="425"/>
      <c r="AJ3" s="425"/>
      <c r="AK3" s="425"/>
      <c r="AL3" s="426"/>
      <c r="AM3" s="424" t="s">
        <v>86</v>
      </c>
      <c r="AN3" s="425"/>
      <c r="AO3" s="425"/>
      <c r="AP3" s="425"/>
      <c r="AQ3" s="425"/>
      <c r="AR3" s="425"/>
      <c r="AS3" s="425"/>
      <c r="AT3" s="425"/>
      <c r="AU3" s="425"/>
      <c r="AV3" s="425"/>
      <c r="AW3" s="425"/>
      <c r="AX3" s="426"/>
      <c r="AY3" s="461" t="s">
        <v>1</v>
      </c>
      <c r="AZ3" s="462"/>
      <c r="BA3" s="462"/>
      <c r="BB3" s="462"/>
      <c r="BC3" s="462"/>
      <c r="BD3" s="462"/>
      <c r="BE3" s="462"/>
      <c r="BF3" s="462"/>
      <c r="BG3" s="462"/>
      <c r="BH3" s="462"/>
      <c r="BI3" s="462"/>
      <c r="BJ3" s="462"/>
      <c r="BK3" s="462"/>
      <c r="BL3" s="462"/>
      <c r="BM3" s="463"/>
      <c r="BN3" s="424" t="s">
        <v>87</v>
      </c>
      <c r="BO3" s="425"/>
      <c r="BP3" s="425"/>
      <c r="BQ3" s="425"/>
      <c r="BR3" s="425"/>
      <c r="BS3" s="425"/>
      <c r="BT3" s="425"/>
      <c r="BU3" s="426"/>
      <c r="BV3" s="424" t="s">
        <v>88</v>
      </c>
      <c r="BW3" s="425"/>
      <c r="BX3" s="425"/>
      <c r="BY3" s="425"/>
      <c r="BZ3" s="425"/>
      <c r="CA3" s="425"/>
      <c r="CB3" s="425"/>
      <c r="CC3" s="426"/>
      <c r="CD3" s="461" t="s">
        <v>1</v>
      </c>
      <c r="CE3" s="462"/>
      <c r="CF3" s="462"/>
      <c r="CG3" s="462"/>
      <c r="CH3" s="462"/>
      <c r="CI3" s="462"/>
      <c r="CJ3" s="462"/>
      <c r="CK3" s="462"/>
      <c r="CL3" s="462"/>
      <c r="CM3" s="462"/>
      <c r="CN3" s="462"/>
      <c r="CO3" s="462"/>
      <c r="CP3" s="462"/>
      <c r="CQ3" s="462"/>
      <c r="CR3" s="462"/>
      <c r="CS3" s="463"/>
      <c r="CT3" s="424" t="s">
        <v>89</v>
      </c>
      <c r="CU3" s="425"/>
      <c r="CV3" s="425"/>
      <c r="CW3" s="425"/>
      <c r="CX3" s="425"/>
      <c r="CY3" s="425"/>
      <c r="CZ3" s="425"/>
      <c r="DA3" s="426"/>
      <c r="DB3" s="424" t="s">
        <v>90</v>
      </c>
      <c r="DC3" s="425"/>
      <c r="DD3" s="425"/>
      <c r="DE3" s="425"/>
      <c r="DF3" s="425"/>
      <c r="DG3" s="425"/>
      <c r="DH3" s="425"/>
      <c r="DI3" s="426"/>
      <c r="DJ3" s="186"/>
      <c r="DK3" s="186"/>
      <c r="DL3" s="186"/>
      <c r="DM3" s="186"/>
      <c r="DN3" s="186"/>
      <c r="DO3" s="186"/>
    </row>
    <row r="4" spans="1:119" ht="18.75" customHeight="1" x14ac:dyDescent="0.15">
      <c r="A4" s="187"/>
      <c r="B4" s="443"/>
      <c r="C4" s="444"/>
      <c r="D4" s="444"/>
      <c r="E4" s="445"/>
      <c r="F4" s="445"/>
      <c r="G4" s="445"/>
      <c r="H4" s="445"/>
      <c r="I4" s="445"/>
      <c r="J4" s="445"/>
      <c r="K4" s="445"/>
      <c r="L4" s="445"/>
      <c r="M4" s="445"/>
      <c r="N4" s="445"/>
      <c r="O4" s="445"/>
      <c r="P4" s="445"/>
      <c r="Q4" s="445"/>
      <c r="R4" s="451"/>
      <c r="S4" s="451"/>
      <c r="T4" s="451"/>
      <c r="U4" s="451"/>
      <c r="V4" s="452"/>
      <c r="W4" s="455"/>
      <c r="X4" s="456"/>
      <c r="Y4" s="456"/>
      <c r="Z4" s="456"/>
      <c r="AA4" s="456"/>
      <c r="AB4" s="444"/>
      <c r="AC4" s="451"/>
      <c r="AD4" s="456"/>
      <c r="AE4" s="456"/>
      <c r="AF4" s="456"/>
      <c r="AG4" s="456"/>
      <c r="AH4" s="456"/>
      <c r="AI4" s="456"/>
      <c r="AJ4" s="456"/>
      <c r="AK4" s="456"/>
      <c r="AL4" s="459"/>
      <c r="AM4" s="457"/>
      <c r="AN4" s="458"/>
      <c r="AO4" s="458"/>
      <c r="AP4" s="458"/>
      <c r="AQ4" s="458"/>
      <c r="AR4" s="458"/>
      <c r="AS4" s="458"/>
      <c r="AT4" s="458"/>
      <c r="AU4" s="458"/>
      <c r="AV4" s="458"/>
      <c r="AW4" s="458"/>
      <c r="AX4" s="460"/>
      <c r="AY4" s="427" t="s">
        <v>91</v>
      </c>
      <c r="AZ4" s="428"/>
      <c r="BA4" s="428"/>
      <c r="BB4" s="428"/>
      <c r="BC4" s="428"/>
      <c r="BD4" s="428"/>
      <c r="BE4" s="428"/>
      <c r="BF4" s="428"/>
      <c r="BG4" s="428"/>
      <c r="BH4" s="428"/>
      <c r="BI4" s="428"/>
      <c r="BJ4" s="428"/>
      <c r="BK4" s="428"/>
      <c r="BL4" s="428"/>
      <c r="BM4" s="429"/>
      <c r="BN4" s="430">
        <v>4357584</v>
      </c>
      <c r="BO4" s="431"/>
      <c r="BP4" s="431"/>
      <c r="BQ4" s="431"/>
      <c r="BR4" s="431"/>
      <c r="BS4" s="431"/>
      <c r="BT4" s="431"/>
      <c r="BU4" s="432"/>
      <c r="BV4" s="430">
        <v>2876416</v>
      </c>
      <c r="BW4" s="431"/>
      <c r="BX4" s="431"/>
      <c r="BY4" s="431"/>
      <c r="BZ4" s="431"/>
      <c r="CA4" s="431"/>
      <c r="CB4" s="431"/>
      <c r="CC4" s="432"/>
      <c r="CD4" s="433" t="s">
        <v>92</v>
      </c>
      <c r="CE4" s="434"/>
      <c r="CF4" s="434"/>
      <c r="CG4" s="434"/>
      <c r="CH4" s="434"/>
      <c r="CI4" s="434"/>
      <c r="CJ4" s="434"/>
      <c r="CK4" s="434"/>
      <c r="CL4" s="434"/>
      <c r="CM4" s="434"/>
      <c r="CN4" s="434"/>
      <c r="CO4" s="434"/>
      <c r="CP4" s="434"/>
      <c r="CQ4" s="434"/>
      <c r="CR4" s="434"/>
      <c r="CS4" s="435"/>
      <c r="CT4" s="436">
        <v>2.9</v>
      </c>
      <c r="CU4" s="437"/>
      <c r="CV4" s="437"/>
      <c r="CW4" s="437"/>
      <c r="CX4" s="437"/>
      <c r="CY4" s="437"/>
      <c r="CZ4" s="437"/>
      <c r="DA4" s="438"/>
      <c r="DB4" s="436">
        <v>2.8</v>
      </c>
      <c r="DC4" s="437"/>
      <c r="DD4" s="437"/>
      <c r="DE4" s="437"/>
      <c r="DF4" s="437"/>
      <c r="DG4" s="437"/>
      <c r="DH4" s="437"/>
      <c r="DI4" s="438"/>
      <c r="DJ4" s="186"/>
      <c r="DK4" s="186"/>
      <c r="DL4" s="186"/>
      <c r="DM4" s="186"/>
      <c r="DN4" s="186"/>
      <c r="DO4" s="186"/>
    </row>
    <row r="5" spans="1:119" ht="18.75" customHeight="1" x14ac:dyDescent="0.15">
      <c r="A5" s="187"/>
      <c r="B5" s="446"/>
      <c r="C5" s="447"/>
      <c r="D5" s="447"/>
      <c r="E5" s="448"/>
      <c r="F5" s="448"/>
      <c r="G5" s="448"/>
      <c r="H5" s="448"/>
      <c r="I5" s="448"/>
      <c r="J5" s="448"/>
      <c r="K5" s="448"/>
      <c r="L5" s="448"/>
      <c r="M5" s="448"/>
      <c r="N5" s="448"/>
      <c r="O5" s="448"/>
      <c r="P5" s="448"/>
      <c r="Q5" s="448"/>
      <c r="R5" s="453"/>
      <c r="S5" s="453"/>
      <c r="T5" s="453"/>
      <c r="U5" s="453"/>
      <c r="V5" s="454"/>
      <c r="W5" s="457"/>
      <c r="X5" s="458"/>
      <c r="Y5" s="458"/>
      <c r="Z5" s="458"/>
      <c r="AA5" s="458"/>
      <c r="AB5" s="447"/>
      <c r="AC5" s="453"/>
      <c r="AD5" s="458"/>
      <c r="AE5" s="458"/>
      <c r="AF5" s="458"/>
      <c r="AG5" s="458"/>
      <c r="AH5" s="458"/>
      <c r="AI5" s="458"/>
      <c r="AJ5" s="458"/>
      <c r="AK5" s="458"/>
      <c r="AL5" s="460"/>
      <c r="AM5" s="496" t="s">
        <v>93</v>
      </c>
      <c r="AN5" s="497"/>
      <c r="AO5" s="497"/>
      <c r="AP5" s="497"/>
      <c r="AQ5" s="497"/>
      <c r="AR5" s="497"/>
      <c r="AS5" s="497"/>
      <c r="AT5" s="498"/>
      <c r="AU5" s="499" t="s">
        <v>94</v>
      </c>
      <c r="AV5" s="500"/>
      <c r="AW5" s="500"/>
      <c r="AX5" s="500"/>
      <c r="AY5" s="501" t="s">
        <v>95</v>
      </c>
      <c r="AZ5" s="502"/>
      <c r="BA5" s="502"/>
      <c r="BB5" s="502"/>
      <c r="BC5" s="502"/>
      <c r="BD5" s="502"/>
      <c r="BE5" s="502"/>
      <c r="BF5" s="502"/>
      <c r="BG5" s="502"/>
      <c r="BH5" s="502"/>
      <c r="BI5" s="502"/>
      <c r="BJ5" s="502"/>
      <c r="BK5" s="502"/>
      <c r="BL5" s="502"/>
      <c r="BM5" s="503"/>
      <c r="BN5" s="467">
        <v>4280212</v>
      </c>
      <c r="BO5" s="468"/>
      <c r="BP5" s="468"/>
      <c r="BQ5" s="468"/>
      <c r="BR5" s="468"/>
      <c r="BS5" s="468"/>
      <c r="BT5" s="468"/>
      <c r="BU5" s="469"/>
      <c r="BV5" s="467">
        <v>2813436</v>
      </c>
      <c r="BW5" s="468"/>
      <c r="BX5" s="468"/>
      <c r="BY5" s="468"/>
      <c r="BZ5" s="468"/>
      <c r="CA5" s="468"/>
      <c r="CB5" s="468"/>
      <c r="CC5" s="469"/>
      <c r="CD5" s="470" t="s">
        <v>96</v>
      </c>
      <c r="CE5" s="471"/>
      <c r="CF5" s="471"/>
      <c r="CG5" s="471"/>
      <c r="CH5" s="471"/>
      <c r="CI5" s="471"/>
      <c r="CJ5" s="471"/>
      <c r="CK5" s="471"/>
      <c r="CL5" s="471"/>
      <c r="CM5" s="471"/>
      <c r="CN5" s="471"/>
      <c r="CO5" s="471"/>
      <c r="CP5" s="471"/>
      <c r="CQ5" s="471"/>
      <c r="CR5" s="471"/>
      <c r="CS5" s="472"/>
      <c r="CT5" s="464">
        <v>94.4</v>
      </c>
      <c r="CU5" s="465"/>
      <c r="CV5" s="465"/>
      <c r="CW5" s="465"/>
      <c r="CX5" s="465"/>
      <c r="CY5" s="465"/>
      <c r="CZ5" s="465"/>
      <c r="DA5" s="466"/>
      <c r="DB5" s="464">
        <v>91.4</v>
      </c>
      <c r="DC5" s="465"/>
      <c r="DD5" s="465"/>
      <c r="DE5" s="465"/>
      <c r="DF5" s="465"/>
      <c r="DG5" s="465"/>
      <c r="DH5" s="465"/>
      <c r="DI5" s="466"/>
      <c r="DJ5" s="186"/>
      <c r="DK5" s="186"/>
      <c r="DL5" s="186"/>
      <c r="DM5" s="186"/>
      <c r="DN5" s="186"/>
      <c r="DO5" s="186"/>
    </row>
    <row r="6" spans="1:119" ht="18.75" customHeight="1" x14ac:dyDescent="0.15">
      <c r="A6" s="187"/>
      <c r="B6" s="473" t="s">
        <v>97</v>
      </c>
      <c r="C6" s="474"/>
      <c r="D6" s="474"/>
      <c r="E6" s="475"/>
      <c r="F6" s="475"/>
      <c r="G6" s="475"/>
      <c r="H6" s="475"/>
      <c r="I6" s="475"/>
      <c r="J6" s="475"/>
      <c r="K6" s="475"/>
      <c r="L6" s="475" t="s">
        <v>98</v>
      </c>
      <c r="M6" s="475"/>
      <c r="N6" s="475"/>
      <c r="O6" s="475"/>
      <c r="P6" s="475"/>
      <c r="Q6" s="475"/>
      <c r="R6" s="479"/>
      <c r="S6" s="479"/>
      <c r="T6" s="479"/>
      <c r="U6" s="479"/>
      <c r="V6" s="480"/>
      <c r="W6" s="483" t="s">
        <v>99</v>
      </c>
      <c r="X6" s="484"/>
      <c r="Y6" s="484"/>
      <c r="Z6" s="484"/>
      <c r="AA6" s="484"/>
      <c r="AB6" s="474"/>
      <c r="AC6" s="487" t="s">
        <v>100</v>
      </c>
      <c r="AD6" s="488"/>
      <c r="AE6" s="488"/>
      <c r="AF6" s="488"/>
      <c r="AG6" s="488"/>
      <c r="AH6" s="488"/>
      <c r="AI6" s="488"/>
      <c r="AJ6" s="488"/>
      <c r="AK6" s="488"/>
      <c r="AL6" s="489"/>
      <c r="AM6" s="496" t="s">
        <v>101</v>
      </c>
      <c r="AN6" s="497"/>
      <c r="AO6" s="497"/>
      <c r="AP6" s="497"/>
      <c r="AQ6" s="497"/>
      <c r="AR6" s="497"/>
      <c r="AS6" s="497"/>
      <c r="AT6" s="498"/>
      <c r="AU6" s="499" t="s">
        <v>94</v>
      </c>
      <c r="AV6" s="500"/>
      <c r="AW6" s="500"/>
      <c r="AX6" s="500"/>
      <c r="AY6" s="501" t="s">
        <v>102</v>
      </c>
      <c r="AZ6" s="502"/>
      <c r="BA6" s="502"/>
      <c r="BB6" s="502"/>
      <c r="BC6" s="502"/>
      <c r="BD6" s="502"/>
      <c r="BE6" s="502"/>
      <c r="BF6" s="502"/>
      <c r="BG6" s="502"/>
      <c r="BH6" s="502"/>
      <c r="BI6" s="502"/>
      <c r="BJ6" s="502"/>
      <c r="BK6" s="502"/>
      <c r="BL6" s="502"/>
      <c r="BM6" s="503"/>
      <c r="BN6" s="467">
        <v>77372</v>
      </c>
      <c r="BO6" s="468"/>
      <c r="BP6" s="468"/>
      <c r="BQ6" s="468"/>
      <c r="BR6" s="468"/>
      <c r="BS6" s="468"/>
      <c r="BT6" s="468"/>
      <c r="BU6" s="469"/>
      <c r="BV6" s="467">
        <v>62980</v>
      </c>
      <c r="BW6" s="468"/>
      <c r="BX6" s="468"/>
      <c r="BY6" s="468"/>
      <c r="BZ6" s="468"/>
      <c r="CA6" s="468"/>
      <c r="CB6" s="468"/>
      <c r="CC6" s="469"/>
      <c r="CD6" s="470" t="s">
        <v>103</v>
      </c>
      <c r="CE6" s="471"/>
      <c r="CF6" s="471"/>
      <c r="CG6" s="471"/>
      <c r="CH6" s="471"/>
      <c r="CI6" s="471"/>
      <c r="CJ6" s="471"/>
      <c r="CK6" s="471"/>
      <c r="CL6" s="471"/>
      <c r="CM6" s="471"/>
      <c r="CN6" s="471"/>
      <c r="CO6" s="471"/>
      <c r="CP6" s="471"/>
      <c r="CQ6" s="471"/>
      <c r="CR6" s="471"/>
      <c r="CS6" s="472"/>
      <c r="CT6" s="504">
        <v>97.1</v>
      </c>
      <c r="CU6" s="505"/>
      <c r="CV6" s="505"/>
      <c r="CW6" s="505"/>
      <c r="CX6" s="505"/>
      <c r="CY6" s="505"/>
      <c r="CZ6" s="505"/>
      <c r="DA6" s="506"/>
      <c r="DB6" s="504">
        <v>94.9</v>
      </c>
      <c r="DC6" s="505"/>
      <c r="DD6" s="505"/>
      <c r="DE6" s="505"/>
      <c r="DF6" s="505"/>
      <c r="DG6" s="505"/>
      <c r="DH6" s="505"/>
      <c r="DI6" s="506"/>
      <c r="DJ6" s="186"/>
      <c r="DK6" s="186"/>
      <c r="DL6" s="186"/>
      <c r="DM6" s="186"/>
      <c r="DN6" s="186"/>
      <c r="DO6" s="186"/>
    </row>
    <row r="7" spans="1:119" ht="18.75" customHeight="1" x14ac:dyDescent="0.15">
      <c r="A7" s="187"/>
      <c r="B7" s="443"/>
      <c r="C7" s="444"/>
      <c r="D7" s="444"/>
      <c r="E7" s="445"/>
      <c r="F7" s="445"/>
      <c r="G7" s="445"/>
      <c r="H7" s="445"/>
      <c r="I7" s="445"/>
      <c r="J7" s="445"/>
      <c r="K7" s="445"/>
      <c r="L7" s="445"/>
      <c r="M7" s="445"/>
      <c r="N7" s="445"/>
      <c r="O7" s="445"/>
      <c r="P7" s="445"/>
      <c r="Q7" s="445"/>
      <c r="R7" s="451"/>
      <c r="S7" s="451"/>
      <c r="T7" s="451"/>
      <c r="U7" s="451"/>
      <c r="V7" s="452"/>
      <c r="W7" s="455"/>
      <c r="X7" s="456"/>
      <c r="Y7" s="456"/>
      <c r="Z7" s="456"/>
      <c r="AA7" s="456"/>
      <c r="AB7" s="444"/>
      <c r="AC7" s="490"/>
      <c r="AD7" s="491"/>
      <c r="AE7" s="491"/>
      <c r="AF7" s="491"/>
      <c r="AG7" s="491"/>
      <c r="AH7" s="491"/>
      <c r="AI7" s="491"/>
      <c r="AJ7" s="491"/>
      <c r="AK7" s="491"/>
      <c r="AL7" s="492"/>
      <c r="AM7" s="496" t="s">
        <v>104</v>
      </c>
      <c r="AN7" s="497"/>
      <c r="AO7" s="497"/>
      <c r="AP7" s="497"/>
      <c r="AQ7" s="497"/>
      <c r="AR7" s="497"/>
      <c r="AS7" s="497"/>
      <c r="AT7" s="498"/>
      <c r="AU7" s="499" t="s">
        <v>105</v>
      </c>
      <c r="AV7" s="500"/>
      <c r="AW7" s="500"/>
      <c r="AX7" s="500"/>
      <c r="AY7" s="501" t="s">
        <v>106</v>
      </c>
      <c r="AZ7" s="502"/>
      <c r="BA7" s="502"/>
      <c r="BB7" s="502"/>
      <c r="BC7" s="502"/>
      <c r="BD7" s="502"/>
      <c r="BE7" s="502"/>
      <c r="BF7" s="502"/>
      <c r="BG7" s="502"/>
      <c r="BH7" s="502"/>
      <c r="BI7" s="502"/>
      <c r="BJ7" s="502"/>
      <c r="BK7" s="502"/>
      <c r="BL7" s="502"/>
      <c r="BM7" s="503"/>
      <c r="BN7" s="467">
        <v>33086</v>
      </c>
      <c r="BO7" s="468"/>
      <c r="BP7" s="468"/>
      <c r="BQ7" s="468"/>
      <c r="BR7" s="468"/>
      <c r="BS7" s="468"/>
      <c r="BT7" s="468"/>
      <c r="BU7" s="469"/>
      <c r="BV7" s="467">
        <v>19665</v>
      </c>
      <c r="BW7" s="468"/>
      <c r="BX7" s="468"/>
      <c r="BY7" s="468"/>
      <c r="BZ7" s="468"/>
      <c r="CA7" s="468"/>
      <c r="CB7" s="468"/>
      <c r="CC7" s="469"/>
      <c r="CD7" s="470" t="s">
        <v>107</v>
      </c>
      <c r="CE7" s="471"/>
      <c r="CF7" s="471"/>
      <c r="CG7" s="471"/>
      <c r="CH7" s="471"/>
      <c r="CI7" s="471"/>
      <c r="CJ7" s="471"/>
      <c r="CK7" s="471"/>
      <c r="CL7" s="471"/>
      <c r="CM7" s="471"/>
      <c r="CN7" s="471"/>
      <c r="CO7" s="471"/>
      <c r="CP7" s="471"/>
      <c r="CQ7" s="471"/>
      <c r="CR7" s="471"/>
      <c r="CS7" s="472"/>
      <c r="CT7" s="467">
        <v>1548033</v>
      </c>
      <c r="CU7" s="468"/>
      <c r="CV7" s="468"/>
      <c r="CW7" s="468"/>
      <c r="CX7" s="468"/>
      <c r="CY7" s="468"/>
      <c r="CZ7" s="468"/>
      <c r="DA7" s="469"/>
      <c r="DB7" s="467">
        <v>1520328</v>
      </c>
      <c r="DC7" s="468"/>
      <c r="DD7" s="468"/>
      <c r="DE7" s="468"/>
      <c r="DF7" s="468"/>
      <c r="DG7" s="468"/>
      <c r="DH7" s="468"/>
      <c r="DI7" s="469"/>
      <c r="DJ7" s="186"/>
      <c r="DK7" s="186"/>
      <c r="DL7" s="186"/>
      <c r="DM7" s="186"/>
      <c r="DN7" s="186"/>
      <c r="DO7" s="186"/>
    </row>
    <row r="8" spans="1:119" ht="18.75" customHeight="1" thickBot="1" x14ac:dyDescent="0.2">
      <c r="A8" s="187"/>
      <c r="B8" s="476"/>
      <c r="C8" s="477"/>
      <c r="D8" s="477"/>
      <c r="E8" s="478"/>
      <c r="F8" s="478"/>
      <c r="G8" s="478"/>
      <c r="H8" s="478"/>
      <c r="I8" s="478"/>
      <c r="J8" s="478"/>
      <c r="K8" s="478"/>
      <c r="L8" s="478"/>
      <c r="M8" s="478"/>
      <c r="N8" s="478"/>
      <c r="O8" s="478"/>
      <c r="P8" s="478"/>
      <c r="Q8" s="478"/>
      <c r="R8" s="481"/>
      <c r="S8" s="481"/>
      <c r="T8" s="481"/>
      <c r="U8" s="481"/>
      <c r="V8" s="482"/>
      <c r="W8" s="485"/>
      <c r="X8" s="486"/>
      <c r="Y8" s="486"/>
      <c r="Z8" s="486"/>
      <c r="AA8" s="486"/>
      <c r="AB8" s="477"/>
      <c r="AC8" s="493"/>
      <c r="AD8" s="494"/>
      <c r="AE8" s="494"/>
      <c r="AF8" s="494"/>
      <c r="AG8" s="494"/>
      <c r="AH8" s="494"/>
      <c r="AI8" s="494"/>
      <c r="AJ8" s="494"/>
      <c r="AK8" s="494"/>
      <c r="AL8" s="495"/>
      <c r="AM8" s="496" t="s">
        <v>108</v>
      </c>
      <c r="AN8" s="497"/>
      <c r="AO8" s="497"/>
      <c r="AP8" s="497"/>
      <c r="AQ8" s="497"/>
      <c r="AR8" s="497"/>
      <c r="AS8" s="497"/>
      <c r="AT8" s="498"/>
      <c r="AU8" s="499" t="s">
        <v>109</v>
      </c>
      <c r="AV8" s="500"/>
      <c r="AW8" s="500"/>
      <c r="AX8" s="500"/>
      <c r="AY8" s="501" t="s">
        <v>110</v>
      </c>
      <c r="AZ8" s="502"/>
      <c r="BA8" s="502"/>
      <c r="BB8" s="502"/>
      <c r="BC8" s="502"/>
      <c r="BD8" s="502"/>
      <c r="BE8" s="502"/>
      <c r="BF8" s="502"/>
      <c r="BG8" s="502"/>
      <c r="BH8" s="502"/>
      <c r="BI8" s="502"/>
      <c r="BJ8" s="502"/>
      <c r="BK8" s="502"/>
      <c r="BL8" s="502"/>
      <c r="BM8" s="503"/>
      <c r="BN8" s="467">
        <v>44286</v>
      </c>
      <c r="BO8" s="468"/>
      <c r="BP8" s="468"/>
      <c r="BQ8" s="468"/>
      <c r="BR8" s="468"/>
      <c r="BS8" s="468"/>
      <c r="BT8" s="468"/>
      <c r="BU8" s="469"/>
      <c r="BV8" s="467">
        <v>43315</v>
      </c>
      <c r="BW8" s="468"/>
      <c r="BX8" s="468"/>
      <c r="BY8" s="468"/>
      <c r="BZ8" s="468"/>
      <c r="CA8" s="468"/>
      <c r="CB8" s="468"/>
      <c r="CC8" s="469"/>
      <c r="CD8" s="470" t="s">
        <v>111</v>
      </c>
      <c r="CE8" s="471"/>
      <c r="CF8" s="471"/>
      <c r="CG8" s="471"/>
      <c r="CH8" s="471"/>
      <c r="CI8" s="471"/>
      <c r="CJ8" s="471"/>
      <c r="CK8" s="471"/>
      <c r="CL8" s="471"/>
      <c r="CM8" s="471"/>
      <c r="CN8" s="471"/>
      <c r="CO8" s="471"/>
      <c r="CP8" s="471"/>
      <c r="CQ8" s="471"/>
      <c r="CR8" s="471"/>
      <c r="CS8" s="472"/>
      <c r="CT8" s="507">
        <v>0.16</v>
      </c>
      <c r="CU8" s="508"/>
      <c r="CV8" s="508"/>
      <c r="CW8" s="508"/>
      <c r="CX8" s="508"/>
      <c r="CY8" s="508"/>
      <c r="CZ8" s="508"/>
      <c r="DA8" s="509"/>
      <c r="DB8" s="507">
        <v>0.16</v>
      </c>
      <c r="DC8" s="508"/>
      <c r="DD8" s="508"/>
      <c r="DE8" s="508"/>
      <c r="DF8" s="508"/>
      <c r="DG8" s="508"/>
      <c r="DH8" s="508"/>
      <c r="DI8" s="509"/>
      <c r="DJ8" s="186"/>
      <c r="DK8" s="186"/>
      <c r="DL8" s="186"/>
      <c r="DM8" s="186"/>
      <c r="DN8" s="186"/>
      <c r="DO8" s="186"/>
    </row>
    <row r="9" spans="1:119" ht="18.75" customHeight="1" thickBot="1" x14ac:dyDescent="0.2">
      <c r="A9" s="187"/>
      <c r="B9" s="461" t="s">
        <v>112</v>
      </c>
      <c r="C9" s="462"/>
      <c r="D9" s="462"/>
      <c r="E9" s="462"/>
      <c r="F9" s="462"/>
      <c r="G9" s="462"/>
      <c r="H9" s="462"/>
      <c r="I9" s="462"/>
      <c r="J9" s="462"/>
      <c r="K9" s="510"/>
      <c r="L9" s="511" t="s">
        <v>113</v>
      </c>
      <c r="M9" s="512"/>
      <c r="N9" s="512"/>
      <c r="O9" s="512"/>
      <c r="P9" s="512"/>
      <c r="Q9" s="513"/>
      <c r="R9" s="514">
        <v>2631</v>
      </c>
      <c r="S9" s="515"/>
      <c r="T9" s="515"/>
      <c r="U9" s="515"/>
      <c r="V9" s="516"/>
      <c r="W9" s="424" t="s">
        <v>114</v>
      </c>
      <c r="X9" s="425"/>
      <c r="Y9" s="425"/>
      <c r="Z9" s="425"/>
      <c r="AA9" s="425"/>
      <c r="AB9" s="425"/>
      <c r="AC9" s="425"/>
      <c r="AD9" s="425"/>
      <c r="AE9" s="425"/>
      <c r="AF9" s="425"/>
      <c r="AG9" s="425"/>
      <c r="AH9" s="425"/>
      <c r="AI9" s="425"/>
      <c r="AJ9" s="425"/>
      <c r="AK9" s="425"/>
      <c r="AL9" s="426"/>
      <c r="AM9" s="496" t="s">
        <v>115</v>
      </c>
      <c r="AN9" s="497"/>
      <c r="AO9" s="497"/>
      <c r="AP9" s="497"/>
      <c r="AQ9" s="497"/>
      <c r="AR9" s="497"/>
      <c r="AS9" s="497"/>
      <c r="AT9" s="498"/>
      <c r="AU9" s="499" t="s">
        <v>116</v>
      </c>
      <c r="AV9" s="500"/>
      <c r="AW9" s="500"/>
      <c r="AX9" s="500"/>
      <c r="AY9" s="501" t="s">
        <v>117</v>
      </c>
      <c r="AZ9" s="502"/>
      <c r="BA9" s="502"/>
      <c r="BB9" s="502"/>
      <c r="BC9" s="502"/>
      <c r="BD9" s="502"/>
      <c r="BE9" s="502"/>
      <c r="BF9" s="502"/>
      <c r="BG9" s="502"/>
      <c r="BH9" s="502"/>
      <c r="BI9" s="502"/>
      <c r="BJ9" s="502"/>
      <c r="BK9" s="502"/>
      <c r="BL9" s="502"/>
      <c r="BM9" s="503"/>
      <c r="BN9" s="467">
        <v>971</v>
      </c>
      <c r="BO9" s="468"/>
      <c r="BP9" s="468"/>
      <c r="BQ9" s="468"/>
      <c r="BR9" s="468"/>
      <c r="BS9" s="468"/>
      <c r="BT9" s="468"/>
      <c r="BU9" s="469"/>
      <c r="BV9" s="467">
        <v>12379</v>
      </c>
      <c r="BW9" s="468"/>
      <c r="BX9" s="468"/>
      <c r="BY9" s="468"/>
      <c r="BZ9" s="468"/>
      <c r="CA9" s="468"/>
      <c r="CB9" s="468"/>
      <c r="CC9" s="469"/>
      <c r="CD9" s="470" t="s">
        <v>118</v>
      </c>
      <c r="CE9" s="471"/>
      <c r="CF9" s="471"/>
      <c r="CG9" s="471"/>
      <c r="CH9" s="471"/>
      <c r="CI9" s="471"/>
      <c r="CJ9" s="471"/>
      <c r="CK9" s="471"/>
      <c r="CL9" s="471"/>
      <c r="CM9" s="471"/>
      <c r="CN9" s="471"/>
      <c r="CO9" s="471"/>
      <c r="CP9" s="471"/>
      <c r="CQ9" s="471"/>
      <c r="CR9" s="471"/>
      <c r="CS9" s="472"/>
      <c r="CT9" s="464">
        <v>16.600000000000001</v>
      </c>
      <c r="CU9" s="465"/>
      <c r="CV9" s="465"/>
      <c r="CW9" s="465"/>
      <c r="CX9" s="465"/>
      <c r="CY9" s="465"/>
      <c r="CZ9" s="465"/>
      <c r="DA9" s="466"/>
      <c r="DB9" s="464">
        <v>15</v>
      </c>
      <c r="DC9" s="465"/>
      <c r="DD9" s="465"/>
      <c r="DE9" s="465"/>
      <c r="DF9" s="465"/>
      <c r="DG9" s="465"/>
      <c r="DH9" s="465"/>
      <c r="DI9" s="466"/>
      <c r="DJ9" s="186"/>
      <c r="DK9" s="186"/>
      <c r="DL9" s="186"/>
      <c r="DM9" s="186"/>
      <c r="DN9" s="186"/>
      <c r="DO9" s="186"/>
    </row>
    <row r="10" spans="1:119" ht="18.75" customHeight="1" thickBot="1" x14ac:dyDescent="0.2">
      <c r="A10" s="187"/>
      <c r="B10" s="461"/>
      <c r="C10" s="462"/>
      <c r="D10" s="462"/>
      <c r="E10" s="462"/>
      <c r="F10" s="462"/>
      <c r="G10" s="462"/>
      <c r="H10" s="462"/>
      <c r="I10" s="462"/>
      <c r="J10" s="462"/>
      <c r="K10" s="510"/>
      <c r="L10" s="517" t="s">
        <v>119</v>
      </c>
      <c r="M10" s="497"/>
      <c r="N10" s="497"/>
      <c r="O10" s="497"/>
      <c r="P10" s="497"/>
      <c r="Q10" s="498"/>
      <c r="R10" s="518">
        <v>2970</v>
      </c>
      <c r="S10" s="519"/>
      <c r="T10" s="519"/>
      <c r="U10" s="519"/>
      <c r="V10" s="520"/>
      <c r="W10" s="455"/>
      <c r="X10" s="456"/>
      <c r="Y10" s="456"/>
      <c r="Z10" s="456"/>
      <c r="AA10" s="456"/>
      <c r="AB10" s="456"/>
      <c r="AC10" s="456"/>
      <c r="AD10" s="456"/>
      <c r="AE10" s="456"/>
      <c r="AF10" s="456"/>
      <c r="AG10" s="456"/>
      <c r="AH10" s="456"/>
      <c r="AI10" s="456"/>
      <c r="AJ10" s="456"/>
      <c r="AK10" s="456"/>
      <c r="AL10" s="459"/>
      <c r="AM10" s="496" t="s">
        <v>120</v>
      </c>
      <c r="AN10" s="497"/>
      <c r="AO10" s="497"/>
      <c r="AP10" s="497"/>
      <c r="AQ10" s="497"/>
      <c r="AR10" s="497"/>
      <c r="AS10" s="497"/>
      <c r="AT10" s="498"/>
      <c r="AU10" s="499" t="s">
        <v>121</v>
      </c>
      <c r="AV10" s="500"/>
      <c r="AW10" s="500"/>
      <c r="AX10" s="500"/>
      <c r="AY10" s="501" t="s">
        <v>122</v>
      </c>
      <c r="AZ10" s="502"/>
      <c r="BA10" s="502"/>
      <c r="BB10" s="502"/>
      <c r="BC10" s="502"/>
      <c r="BD10" s="502"/>
      <c r="BE10" s="502"/>
      <c r="BF10" s="502"/>
      <c r="BG10" s="502"/>
      <c r="BH10" s="502"/>
      <c r="BI10" s="502"/>
      <c r="BJ10" s="502"/>
      <c r="BK10" s="502"/>
      <c r="BL10" s="502"/>
      <c r="BM10" s="503"/>
      <c r="BN10" s="467">
        <v>22907</v>
      </c>
      <c r="BO10" s="468"/>
      <c r="BP10" s="468"/>
      <c r="BQ10" s="468"/>
      <c r="BR10" s="468"/>
      <c r="BS10" s="468"/>
      <c r="BT10" s="468"/>
      <c r="BU10" s="469"/>
      <c r="BV10" s="467">
        <v>16469</v>
      </c>
      <c r="BW10" s="468"/>
      <c r="BX10" s="468"/>
      <c r="BY10" s="468"/>
      <c r="BZ10" s="468"/>
      <c r="CA10" s="468"/>
      <c r="CB10" s="468"/>
      <c r="CC10" s="469"/>
      <c r="CD10" s="191" t="s">
        <v>123</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461"/>
      <c r="C11" s="462"/>
      <c r="D11" s="462"/>
      <c r="E11" s="462"/>
      <c r="F11" s="462"/>
      <c r="G11" s="462"/>
      <c r="H11" s="462"/>
      <c r="I11" s="462"/>
      <c r="J11" s="462"/>
      <c r="K11" s="510"/>
      <c r="L11" s="521" t="s">
        <v>124</v>
      </c>
      <c r="M11" s="522"/>
      <c r="N11" s="522"/>
      <c r="O11" s="522"/>
      <c r="P11" s="522"/>
      <c r="Q11" s="523"/>
      <c r="R11" s="524" t="s">
        <v>125</v>
      </c>
      <c r="S11" s="525"/>
      <c r="T11" s="525"/>
      <c r="U11" s="525"/>
      <c r="V11" s="526"/>
      <c r="W11" s="455"/>
      <c r="X11" s="456"/>
      <c r="Y11" s="456"/>
      <c r="Z11" s="456"/>
      <c r="AA11" s="456"/>
      <c r="AB11" s="456"/>
      <c r="AC11" s="456"/>
      <c r="AD11" s="456"/>
      <c r="AE11" s="456"/>
      <c r="AF11" s="456"/>
      <c r="AG11" s="456"/>
      <c r="AH11" s="456"/>
      <c r="AI11" s="456"/>
      <c r="AJ11" s="456"/>
      <c r="AK11" s="456"/>
      <c r="AL11" s="459"/>
      <c r="AM11" s="496" t="s">
        <v>126</v>
      </c>
      <c r="AN11" s="497"/>
      <c r="AO11" s="497"/>
      <c r="AP11" s="497"/>
      <c r="AQ11" s="497"/>
      <c r="AR11" s="497"/>
      <c r="AS11" s="497"/>
      <c r="AT11" s="498"/>
      <c r="AU11" s="499" t="s">
        <v>127</v>
      </c>
      <c r="AV11" s="500"/>
      <c r="AW11" s="500"/>
      <c r="AX11" s="500"/>
      <c r="AY11" s="501" t="s">
        <v>128</v>
      </c>
      <c r="AZ11" s="502"/>
      <c r="BA11" s="502"/>
      <c r="BB11" s="502"/>
      <c r="BC11" s="502"/>
      <c r="BD11" s="502"/>
      <c r="BE11" s="502"/>
      <c r="BF11" s="502"/>
      <c r="BG11" s="502"/>
      <c r="BH11" s="502"/>
      <c r="BI11" s="502"/>
      <c r="BJ11" s="502"/>
      <c r="BK11" s="502"/>
      <c r="BL11" s="502"/>
      <c r="BM11" s="503"/>
      <c r="BN11" s="467">
        <v>0</v>
      </c>
      <c r="BO11" s="468"/>
      <c r="BP11" s="468"/>
      <c r="BQ11" s="468"/>
      <c r="BR11" s="468"/>
      <c r="BS11" s="468"/>
      <c r="BT11" s="468"/>
      <c r="BU11" s="469"/>
      <c r="BV11" s="467">
        <v>0</v>
      </c>
      <c r="BW11" s="468"/>
      <c r="BX11" s="468"/>
      <c r="BY11" s="468"/>
      <c r="BZ11" s="468"/>
      <c r="CA11" s="468"/>
      <c r="CB11" s="468"/>
      <c r="CC11" s="469"/>
      <c r="CD11" s="470" t="s">
        <v>129</v>
      </c>
      <c r="CE11" s="471"/>
      <c r="CF11" s="471"/>
      <c r="CG11" s="471"/>
      <c r="CH11" s="471"/>
      <c r="CI11" s="471"/>
      <c r="CJ11" s="471"/>
      <c r="CK11" s="471"/>
      <c r="CL11" s="471"/>
      <c r="CM11" s="471"/>
      <c r="CN11" s="471"/>
      <c r="CO11" s="471"/>
      <c r="CP11" s="471"/>
      <c r="CQ11" s="471"/>
      <c r="CR11" s="471"/>
      <c r="CS11" s="472"/>
      <c r="CT11" s="507" t="s">
        <v>130</v>
      </c>
      <c r="CU11" s="508"/>
      <c r="CV11" s="508"/>
      <c r="CW11" s="508"/>
      <c r="CX11" s="508"/>
      <c r="CY11" s="508"/>
      <c r="CZ11" s="508"/>
      <c r="DA11" s="509"/>
      <c r="DB11" s="507" t="s">
        <v>131</v>
      </c>
      <c r="DC11" s="508"/>
      <c r="DD11" s="508"/>
      <c r="DE11" s="508"/>
      <c r="DF11" s="508"/>
      <c r="DG11" s="508"/>
      <c r="DH11" s="508"/>
      <c r="DI11" s="509"/>
      <c r="DJ11" s="186"/>
      <c r="DK11" s="186"/>
      <c r="DL11" s="186"/>
      <c r="DM11" s="186"/>
      <c r="DN11" s="186"/>
      <c r="DO11" s="186"/>
    </row>
    <row r="12" spans="1:119" ht="18.75" customHeight="1" x14ac:dyDescent="0.15">
      <c r="A12" s="187"/>
      <c r="B12" s="527" t="s">
        <v>132</v>
      </c>
      <c r="C12" s="528"/>
      <c r="D12" s="528"/>
      <c r="E12" s="528"/>
      <c r="F12" s="528"/>
      <c r="G12" s="528"/>
      <c r="H12" s="528"/>
      <c r="I12" s="528"/>
      <c r="J12" s="528"/>
      <c r="K12" s="529"/>
      <c r="L12" s="536" t="s">
        <v>133</v>
      </c>
      <c r="M12" s="537"/>
      <c r="N12" s="537"/>
      <c r="O12" s="537"/>
      <c r="P12" s="537"/>
      <c r="Q12" s="538"/>
      <c r="R12" s="539">
        <v>2653</v>
      </c>
      <c r="S12" s="540"/>
      <c r="T12" s="540"/>
      <c r="U12" s="540"/>
      <c r="V12" s="541"/>
      <c r="W12" s="542" t="s">
        <v>1</v>
      </c>
      <c r="X12" s="500"/>
      <c r="Y12" s="500"/>
      <c r="Z12" s="500"/>
      <c r="AA12" s="500"/>
      <c r="AB12" s="543"/>
      <c r="AC12" s="544" t="s">
        <v>134</v>
      </c>
      <c r="AD12" s="545"/>
      <c r="AE12" s="545"/>
      <c r="AF12" s="545"/>
      <c r="AG12" s="546"/>
      <c r="AH12" s="544" t="s">
        <v>135</v>
      </c>
      <c r="AI12" s="545"/>
      <c r="AJ12" s="545"/>
      <c r="AK12" s="545"/>
      <c r="AL12" s="547"/>
      <c r="AM12" s="496" t="s">
        <v>136</v>
      </c>
      <c r="AN12" s="497"/>
      <c r="AO12" s="497"/>
      <c r="AP12" s="497"/>
      <c r="AQ12" s="497"/>
      <c r="AR12" s="497"/>
      <c r="AS12" s="497"/>
      <c r="AT12" s="498"/>
      <c r="AU12" s="499" t="s">
        <v>127</v>
      </c>
      <c r="AV12" s="500"/>
      <c r="AW12" s="500"/>
      <c r="AX12" s="500"/>
      <c r="AY12" s="501" t="s">
        <v>137</v>
      </c>
      <c r="AZ12" s="502"/>
      <c r="BA12" s="502"/>
      <c r="BB12" s="502"/>
      <c r="BC12" s="502"/>
      <c r="BD12" s="502"/>
      <c r="BE12" s="502"/>
      <c r="BF12" s="502"/>
      <c r="BG12" s="502"/>
      <c r="BH12" s="502"/>
      <c r="BI12" s="502"/>
      <c r="BJ12" s="502"/>
      <c r="BK12" s="502"/>
      <c r="BL12" s="502"/>
      <c r="BM12" s="503"/>
      <c r="BN12" s="467">
        <v>114000</v>
      </c>
      <c r="BO12" s="468"/>
      <c r="BP12" s="468"/>
      <c r="BQ12" s="468"/>
      <c r="BR12" s="468"/>
      <c r="BS12" s="468"/>
      <c r="BT12" s="468"/>
      <c r="BU12" s="469"/>
      <c r="BV12" s="467">
        <v>69000</v>
      </c>
      <c r="BW12" s="468"/>
      <c r="BX12" s="468"/>
      <c r="BY12" s="468"/>
      <c r="BZ12" s="468"/>
      <c r="CA12" s="468"/>
      <c r="CB12" s="468"/>
      <c r="CC12" s="469"/>
      <c r="CD12" s="470" t="s">
        <v>138</v>
      </c>
      <c r="CE12" s="471"/>
      <c r="CF12" s="471"/>
      <c r="CG12" s="471"/>
      <c r="CH12" s="471"/>
      <c r="CI12" s="471"/>
      <c r="CJ12" s="471"/>
      <c r="CK12" s="471"/>
      <c r="CL12" s="471"/>
      <c r="CM12" s="471"/>
      <c r="CN12" s="471"/>
      <c r="CO12" s="471"/>
      <c r="CP12" s="471"/>
      <c r="CQ12" s="471"/>
      <c r="CR12" s="471"/>
      <c r="CS12" s="472"/>
      <c r="CT12" s="507" t="s">
        <v>139</v>
      </c>
      <c r="CU12" s="508"/>
      <c r="CV12" s="508"/>
      <c r="CW12" s="508"/>
      <c r="CX12" s="508"/>
      <c r="CY12" s="508"/>
      <c r="CZ12" s="508"/>
      <c r="DA12" s="509"/>
      <c r="DB12" s="507" t="s">
        <v>139</v>
      </c>
      <c r="DC12" s="508"/>
      <c r="DD12" s="508"/>
      <c r="DE12" s="508"/>
      <c r="DF12" s="508"/>
      <c r="DG12" s="508"/>
      <c r="DH12" s="508"/>
      <c r="DI12" s="509"/>
      <c r="DJ12" s="186"/>
      <c r="DK12" s="186"/>
      <c r="DL12" s="186"/>
      <c r="DM12" s="186"/>
      <c r="DN12" s="186"/>
      <c r="DO12" s="186"/>
    </row>
    <row r="13" spans="1:119" ht="18.75" customHeight="1" x14ac:dyDescent="0.15">
      <c r="A13" s="187"/>
      <c r="B13" s="530"/>
      <c r="C13" s="531"/>
      <c r="D13" s="531"/>
      <c r="E13" s="531"/>
      <c r="F13" s="531"/>
      <c r="G13" s="531"/>
      <c r="H13" s="531"/>
      <c r="I13" s="531"/>
      <c r="J13" s="531"/>
      <c r="K13" s="532"/>
      <c r="L13" s="197"/>
      <c r="M13" s="558" t="s">
        <v>140</v>
      </c>
      <c r="N13" s="559"/>
      <c r="O13" s="559"/>
      <c r="P13" s="559"/>
      <c r="Q13" s="560"/>
      <c r="R13" s="551">
        <v>2650</v>
      </c>
      <c r="S13" s="552"/>
      <c r="T13" s="552"/>
      <c r="U13" s="552"/>
      <c r="V13" s="553"/>
      <c r="W13" s="483" t="s">
        <v>141</v>
      </c>
      <c r="X13" s="484"/>
      <c r="Y13" s="484"/>
      <c r="Z13" s="484"/>
      <c r="AA13" s="484"/>
      <c r="AB13" s="474"/>
      <c r="AC13" s="518">
        <v>494</v>
      </c>
      <c r="AD13" s="519"/>
      <c r="AE13" s="519"/>
      <c r="AF13" s="519"/>
      <c r="AG13" s="561"/>
      <c r="AH13" s="518">
        <v>534</v>
      </c>
      <c r="AI13" s="519"/>
      <c r="AJ13" s="519"/>
      <c r="AK13" s="519"/>
      <c r="AL13" s="520"/>
      <c r="AM13" s="496" t="s">
        <v>142</v>
      </c>
      <c r="AN13" s="497"/>
      <c r="AO13" s="497"/>
      <c r="AP13" s="497"/>
      <c r="AQ13" s="497"/>
      <c r="AR13" s="497"/>
      <c r="AS13" s="497"/>
      <c r="AT13" s="498"/>
      <c r="AU13" s="499" t="s">
        <v>143</v>
      </c>
      <c r="AV13" s="500"/>
      <c r="AW13" s="500"/>
      <c r="AX13" s="500"/>
      <c r="AY13" s="501" t="s">
        <v>144</v>
      </c>
      <c r="AZ13" s="502"/>
      <c r="BA13" s="502"/>
      <c r="BB13" s="502"/>
      <c r="BC13" s="502"/>
      <c r="BD13" s="502"/>
      <c r="BE13" s="502"/>
      <c r="BF13" s="502"/>
      <c r="BG13" s="502"/>
      <c r="BH13" s="502"/>
      <c r="BI13" s="502"/>
      <c r="BJ13" s="502"/>
      <c r="BK13" s="502"/>
      <c r="BL13" s="502"/>
      <c r="BM13" s="503"/>
      <c r="BN13" s="467">
        <v>-90122</v>
      </c>
      <c r="BO13" s="468"/>
      <c r="BP13" s="468"/>
      <c r="BQ13" s="468"/>
      <c r="BR13" s="468"/>
      <c r="BS13" s="468"/>
      <c r="BT13" s="468"/>
      <c r="BU13" s="469"/>
      <c r="BV13" s="467">
        <v>-40152</v>
      </c>
      <c r="BW13" s="468"/>
      <c r="BX13" s="468"/>
      <c r="BY13" s="468"/>
      <c r="BZ13" s="468"/>
      <c r="CA13" s="468"/>
      <c r="CB13" s="468"/>
      <c r="CC13" s="469"/>
      <c r="CD13" s="470" t="s">
        <v>145</v>
      </c>
      <c r="CE13" s="471"/>
      <c r="CF13" s="471"/>
      <c r="CG13" s="471"/>
      <c r="CH13" s="471"/>
      <c r="CI13" s="471"/>
      <c r="CJ13" s="471"/>
      <c r="CK13" s="471"/>
      <c r="CL13" s="471"/>
      <c r="CM13" s="471"/>
      <c r="CN13" s="471"/>
      <c r="CO13" s="471"/>
      <c r="CP13" s="471"/>
      <c r="CQ13" s="471"/>
      <c r="CR13" s="471"/>
      <c r="CS13" s="472"/>
      <c r="CT13" s="464">
        <v>5.7</v>
      </c>
      <c r="CU13" s="465"/>
      <c r="CV13" s="465"/>
      <c r="CW13" s="465"/>
      <c r="CX13" s="465"/>
      <c r="CY13" s="465"/>
      <c r="CZ13" s="465"/>
      <c r="DA13" s="466"/>
      <c r="DB13" s="464">
        <v>4.3</v>
      </c>
      <c r="DC13" s="465"/>
      <c r="DD13" s="465"/>
      <c r="DE13" s="465"/>
      <c r="DF13" s="465"/>
      <c r="DG13" s="465"/>
      <c r="DH13" s="465"/>
      <c r="DI13" s="466"/>
      <c r="DJ13" s="186"/>
      <c r="DK13" s="186"/>
      <c r="DL13" s="186"/>
      <c r="DM13" s="186"/>
      <c r="DN13" s="186"/>
      <c r="DO13" s="186"/>
    </row>
    <row r="14" spans="1:119" ht="18.75" customHeight="1" thickBot="1" x14ac:dyDescent="0.2">
      <c r="A14" s="187"/>
      <c r="B14" s="530"/>
      <c r="C14" s="531"/>
      <c r="D14" s="531"/>
      <c r="E14" s="531"/>
      <c r="F14" s="531"/>
      <c r="G14" s="531"/>
      <c r="H14" s="531"/>
      <c r="I14" s="531"/>
      <c r="J14" s="531"/>
      <c r="K14" s="532"/>
      <c r="L14" s="548" t="s">
        <v>146</v>
      </c>
      <c r="M14" s="549"/>
      <c r="N14" s="549"/>
      <c r="O14" s="549"/>
      <c r="P14" s="549"/>
      <c r="Q14" s="550"/>
      <c r="R14" s="551">
        <v>2700</v>
      </c>
      <c r="S14" s="552"/>
      <c r="T14" s="552"/>
      <c r="U14" s="552"/>
      <c r="V14" s="553"/>
      <c r="W14" s="457"/>
      <c r="X14" s="458"/>
      <c r="Y14" s="458"/>
      <c r="Z14" s="458"/>
      <c r="AA14" s="458"/>
      <c r="AB14" s="447"/>
      <c r="AC14" s="554">
        <v>37.200000000000003</v>
      </c>
      <c r="AD14" s="555"/>
      <c r="AE14" s="555"/>
      <c r="AF14" s="555"/>
      <c r="AG14" s="556"/>
      <c r="AH14" s="554">
        <v>38.200000000000003</v>
      </c>
      <c r="AI14" s="555"/>
      <c r="AJ14" s="555"/>
      <c r="AK14" s="555"/>
      <c r="AL14" s="557"/>
      <c r="AM14" s="496"/>
      <c r="AN14" s="497"/>
      <c r="AO14" s="497"/>
      <c r="AP14" s="497"/>
      <c r="AQ14" s="497"/>
      <c r="AR14" s="497"/>
      <c r="AS14" s="497"/>
      <c r="AT14" s="498"/>
      <c r="AU14" s="499"/>
      <c r="AV14" s="500"/>
      <c r="AW14" s="500"/>
      <c r="AX14" s="500"/>
      <c r="AY14" s="501"/>
      <c r="AZ14" s="502"/>
      <c r="BA14" s="502"/>
      <c r="BB14" s="502"/>
      <c r="BC14" s="502"/>
      <c r="BD14" s="502"/>
      <c r="BE14" s="502"/>
      <c r="BF14" s="502"/>
      <c r="BG14" s="502"/>
      <c r="BH14" s="502"/>
      <c r="BI14" s="502"/>
      <c r="BJ14" s="502"/>
      <c r="BK14" s="502"/>
      <c r="BL14" s="502"/>
      <c r="BM14" s="503"/>
      <c r="BN14" s="467"/>
      <c r="BO14" s="468"/>
      <c r="BP14" s="468"/>
      <c r="BQ14" s="468"/>
      <c r="BR14" s="468"/>
      <c r="BS14" s="468"/>
      <c r="BT14" s="468"/>
      <c r="BU14" s="469"/>
      <c r="BV14" s="467"/>
      <c r="BW14" s="468"/>
      <c r="BX14" s="468"/>
      <c r="BY14" s="468"/>
      <c r="BZ14" s="468"/>
      <c r="CA14" s="468"/>
      <c r="CB14" s="468"/>
      <c r="CC14" s="469"/>
      <c r="CD14" s="562" t="s">
        <v>147</v>
      </c>
      <c r="CE14" s="563"/>
      <c r="CF14" s="563"/>
      <c r="CG14" s="563"/>
      <c r="CH14" s="563"/>
      <c r="CI14" s="563"/>
      <c r="CJ14" s="563"/>
      <c r="CK14" s="563"/>
      <c r="CL14" s="563"/>
      <c r="CM14" s="563"/>
      <c r="CN14" s="563"/>
      <c r="CO14" s="563"/>
      <c r="CP14" s="563"/>
      <c r="CQ14" s="563"/>
      <c r="CR14" s="563"/>
      <c r="CS14" s="564"/>
      <c r="CT14" s="565" t="s">
        <v>148</v>
      </c>
      <c r="CU14" s="566"/>
      <c r="CV14" s="566"/>
      <c r="CW14" s="566"/>
      <c r="CX14" s="566"/>
      <c r="CY14" s="566"/>
      <c r="CZ14" s="566"/>
      <c r="DA14" s="567"/>
      <c r="DB14" s="565" t="s">
        <v>149</v>
      </c>
      <c r="DC14" s="566"/>
      <c r="DD14" s="566"/>
      <c r="DE14" s="566"/>
      <c r="DF14" s="566"/>
      <c r="DG14" s="566"/>
      <c r="DH14" s="566"/>
      <c r="DI14" s="567"/>
      <c r="DJ14" s="186"/>
      <c r="DK14" s="186"/>
      <c r="DL14" s="186"/>
      <c r="DM14" s="186"/>
      <c r="DN14" s="186"/>
      <c r="DO14" s="186"/>
    </row>
    <row r="15" spans="1:119" ht="18.75" customHeight="1" x14ac:dyDescent="0.15">
      <c r="A15" s="187"/>
      <c r="B15" s="530"/>
      <c r="C15" s="531"/>
      <c r="D15" s="531"/>
      <c r="E15" s="531"/>
      <c r="F15" s="531"/>
      <c r="G15" s="531"/>
      <c r="H15" s="531"/>
      <c r="I15" s="531"/>
      <c r="J15" s="531"/>
      <c r="K15" s="532"/>
      <c r="L15" s="197"/>
      <c r="M15" s="558" t="s">
        <v>140</v>
      </c>
      <c r="N15" s="559"/>
      <c r="O15" s="559"/>
      <c r="P15" s="559"/>
      <c r="Q15" s="560"/>
      <c r="R15" s="551">
        <v>2697</v>
      </c>
      <c r="S15" s="552"/>
      <c r="T15" s="552"/>
      <c r="U15" s="552"/>
      <c r="V15" s="553"/>
      <c r="W15" s="483" t="s">
        <v>150</v>
      </c>
      <c r="X15" s="484"/>
      <c r="Y15" s="484"/>
      <c r="Z15" s="484"/>
      <c r="AA15" s="484"/>
      <c r="AB15" s="474"/>
      <c r="AC15" s="518">
        <v>179</v>
      </c>
      <c r="AD15" s="519"/>
      <c r="AE15" s="519"/>
      <c r="AF15" s="519"/>
      <c r="AG15" s="561"/>
      <c r="AH15" s="518">
        <v>205</v>
      </c>
      <c r="AI15" s="519"/>
      <c r="AJ15" s="519"/>
      <c r="AK15" s="519"/>
      <c r="AL15" s="520"/>
      <c r="AM15" s="496"/>
      <c r="AN15" s="497"/>
      <c r="AO15" s="497"/>
      <c r="AP15" s="497"/>
      <c r="AQ15" s="497"/>
      <c r="AR15" s="497"/>
      <c r="AS15" s="497"/>
      <c r="AT15" s="498"/>
      <c r="AU15" s="499"/>
      <c r="AV15" s="500"/>
      <c r="AW15" s="500"/>
      <c r="AX15" s="500"/>
      <c r="AY15" s="427" t="s">
        <v>151</v>
      </c>
      <c r="AZ15" s="428"/>
      <c r="BA15" s="428"/>
      <c r="BB15" s="428"/>
      <c r="BC15" s="428"/>
      <c r="BD15" s="428"/>
      <c r="BE15" s="428"/>
      <c r="BF15" s="428"/>
      <c r="BG15" s="428"/>
      <c r="BH15" s="428"/>
      <c r="BI15" s="428"/>
      <c r="BJ15" s="428"/>
      <c r="BK15" s="428"/>
      <c r="BL15" s="428"/>
      <c r="BM15" s="429"/>
      <c r="BN15" s="430">
        <v>235825</v>
      </c>
      <c r="BO15" s="431"/>
      <c r="BP15" s="431"/>
      <c r="BQ15" s="431"/>
      <c r="BR15" s="431"/>
      <c r="BS15" s="431"/>
      <c r="BT15" s="431"/>
      <c r="BU15" s="432"/>
      <c r="BV15" s="430">
        <v>225977</v>
      </c>
      <c r="BW15" s="431"/>
      <c r="BX15" s="431"/>
      <c r="BY15" s="431"/>
      <c r="BZ15" s="431"/>
      <c r="CA15" s="431"/>
      <c r="CB15" s="431"/>
      <c r="CC15" s="432"/>
      <c r="CD15" s="568" t="s">
        <v>152</v>
      </c>
      <c r="CE15" s="569"/>
      <c r="CF15" s="569"/>
      <c r="CG15" s="569"/>
      <c r="CH15" s="569"/>
      <c r="CI15" s="569"/>
      <c r="CJ15" s="569"/>
      <c r="CK15" s="569"/>
      <c r="CL15" s="569"/>
      <c r="CM15" s="569"/>
      <c r="CN15" s="569"/>
      <c r="CO15" s="569"/>
      <c r="CP15" s="569"/>
      <c r="CQ15" s="569"/>
      <c r="CR15" s="569"/>
      <c r="CS15" s="570"/>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30"/>
      <c r="C16" s="531"/>
      <c r="D16" s="531"/>
      <c r="E16" s="531"/>
      <c r="F16" s="531"/>
      <c r="G16" s="531"/>
      <c r="H16" s="531"/>
      <c r="I16" s="531"/>
      <c r="J16" s="531"/>
      <c r="K16" s="532"/>
      <c r="L16" s="548" t="s">
        <v>153</v>
      </c>
      <c r="M16" s="579"/>
      <c r="N16" s="579"/>
      <c r="O16" s="579"/>
      <c r="P16" s="579"/>
      <c r="Q16" s="580"/>
      <c r="R16" s="571" t="s">
        <v>154</v>
      </c>
      <c r="S16" s="572"/>
      <c r="T16" s="572"/>
      <c r="U16" s="572"/>
      <c r="V16" s="573"/>
      <c r="W16" s="457"/>
      <c r="X16" s="458"/>
      <c r="Y16" s="458"/>
      <c r="Z16" s="458"/>
      <c r="AA16" s="458"/>
      <c r="AB16" s="447"/>
      <c r="AC16" s="554">
        <v>13.5</v>
      </c>
      <c r="AD16" s="555"/>
      <c r="AE16" s="555"/>
      <c r="AF16" s="555"/>
      <c r="AG16" s="556"/>
      <c r="AH16" s="554">
        <v>14.7</v>
      </c>
      <c r="AI16" s="555"/>
      <c r="AJ16" s="555"/>
      <c r="AK16" s="555"/>
      <c r="AL16" s="557"/>
      <c r="AM16" s="496"/>
      <c r="AN16" s="497"/>
      <c r="AO16" s="497"/>
      <c r="AP16" s="497"/>
      <c r="AQ16" s="497"/>
      <c r="AR16" s="497"/>
      <c r="AS16" s="497"/>
      <c r="AT16" s="498"/>
      <c r="AU16" s="499"/>
      <c r="AV16" s="500"/>
      <c r="AW16" s="500"/>
      <c r="AX16" s="500"/>
      <c r="AY16" s="501" t="s">
        <v>155</v>
      </c>
      <c r="AZ16" s="502"/>
      <c r="BA16" s="502"/>
      <c r="BB16" s="502"/>
      <c r="BC16" s="502"/>
      <c r="BD16" s="502"/>
      <c r="BE16" s="502"/>
      <c r="BF16" s="502"/>
      <c r="BG16" s="502"/>
      <c r="BH16" s="502"/>
      <c r="BI16" s="502"/>
      <c r="BJ16" s="502"/>
      <c r="BK16" s="502"/>
      <c r="BL16" s="502"/>
      <c r="BM16" s="503"/>
      <c r="BN16" s="467">
        <v>1450276</v>
      </c>
      <c r="BO16" s="468"/>
      <c r="BP16" s="468"/>
      <c r="BQ16" s="468"/>
      <c r="BR16" s="468"/>
      <c r="BS16" s="468"/>
      <c r="BT16" s="468"/>
      <c r="BU16" s="469"/>
      <c r="BV16" s="467">
        <v>1408737</v>
      </c>
      <c r="BW16" s="468"/>
      <c r="BX16" s="468"/>
      <c r="BY16" s="468"/>
      <c r="BZ16" s="468"/>
      <c r="CA16" s="468"/>
      <c r="CB16" s="468"/>
      <c r="CC16" s="469"/>
      <c r="CD16" s="201"/>
      <c r="CE16" s="577"/>
      <c r="CF16" s="577"/>
      <c r="CG16" s="577"/>
      <c r="CH16" s="577"/>
      <c r="CI16" s="577"/>
      <c r="CJ16" s="577"/>
      <c r="CK16" s="577"/>
      <c r="CL16" s="577"/>
      <c r="CM16" s="577"/>
      <c r="CN16" s="577"/>
      <c r="CO16" s="577"/>
      <c r="CP16" s="577"/>
      <c r="CQ16" s="577"/>
      <c r="CR16" s="577"/>
      <c r="CS16" s="578"/>
      <c r="CT16" s="464"/>
      <c r="CU16" s="465"/>
      <c r="CV16" s="465"/>
      <c r="CW16" s="465"/>
      <c r="CX16" s="465"/>
      <c r="CY16" s="465"/>
      <c r="CZ16" s="465"/>
      <c r="DA16" s="466"/>
      <c r="DB16" s="464"/>
      <c r="DC16" s="465"/>
      <c r="DD16" s="465"/>
      <c r="DE16" s="465"/>
      <c r="DF16" s="465"/>
      <c r="DG16" s="465"/>
      <c r="DH16" s="465"/>
      <c r="DI16" s="466"/>
      <c r="DJ16" s="186"/>
      <c r="DK16" s="186"/>
      <c r="DL16" s="186"/>
      <c r="DM16" s="186"/>
      <c r="DN16" s="186"/>
      <c r="DO16" s="186"/>
    </row>
    <row r="17" spans="1:119" ht="18.75" customHeight="1" thickBot="1" x14ac:dyDescent="0.2">
      <c r="A17" s="187"/>
      <c r="B17" s="533"/>
      <c r="C17" s="534"/>
      <c r="D17" s="534"/>
      <c r="E17" s="534"/>
      <c r="F17" s="534"/>
      <c r="G17" s="534"/>
      <c r="H17" s="534"/>
      <c r="I17" s="534"/>
      <c r="J17" s="534"/>
      <c r="K17" s="535"/>
      <c r="L17" s="202"/>
      <c r="M17" s="574" t="s">
        <v>156</v>
      </c>
      <c r="N17" s="575"/>
      <c r="O17" s="575"/>
      <c r="P17" s="575"/>
      <c r="Q17" s="576"/>
      <c r="R17" s="571" t="s">
        <v>154</v>
      </c>
      <c r="S17" s="572"/>
      <c r="T17" s="572"/>
      <c r="U17" s="572"/>
      <c r="V17" s="573"/>
      <c r="W17" s="483" t="s">
        <v>157</v>
      </c>
      <c r="X17" s="484"/>
      <c r="Y17" s="484"/>
      <c r="Z17" s="484"/>
      <c r="AA17" s="484"/>
      <c r="AB17" s="474"/>
      <c r="AC17" s="518">
        <v>655</v>
      </c>
      <c r="AD17" s="519"/>
      <c r="AE17" s="519"/>
      <c r="AF17" s="519"/>
      <c r="AG17" s="561"/>
      <c r="AH17" s="518">
        <v>659</v>
      </c>
      <c r="AI17" s="519"/>
      <c r="AJ17" s="519"/>
      <c r="AK17" s="519"/>
      <c r="AL17" s="520"/>
      <c r="AM17" s="496"/>
      <c r="AN17" s="497"/>
      <c r="AO17" s="497"/>
      <c r="AP17" s="497"/>
      <c r="AQ17" s="497"/>
      <c r="AR17" s="497"/>
      <c r="AS17" s="497"/>
      <c r="AT17" s="498"/>
      <c r="AU17" s="499"/>
      <c r="AV17" s="500"/>
      <c r="AW17" s="500"/>
      <c r="AX17" s="500"/>
      <c r="AY17" s="501" t="s">
        <v>158</v>
      </c>
      <c r="AZ17" s="502"/>
      <c r="BA17" s="502"/>
      <c r="BB17" s="502"/>
      <c r="BC17" s="502"/>
      <c r="BD17" s="502"/>
      <c r="BE17" s="502"/>
      <c r="BF17" s="502"/>
      <c r="BG17" s="502"/>
      <c r="BH17" s="502"/>
      <c r="BI17" s="502"/>
      <c r="BJ17" s="502"/>
      <c r="BK17" s="502"/>
      <c r="BL17" s="502"/>
      <c r="BM17" s="503"/>
      <c r="BN17" s="467">
        <v>292046</v>
      </c>
      <c r="BO17" s="468"/>
      <c r="BP17" s="468"/>
      <c r="BQ17" s="468"/>
      <c r="BR17" s="468"/>
      <c r="BS17" s="468"/>
      <c r="BT17" s="468"/>
      <c r="BU17" s="469"/>
      <c r="BV17" s="467">
        <v>280757</v>
      </c>
      <c r="BW17" s="468"/>
      <c r="BX17" s="468"/>
      <c r="BY17" s="468"/>
      <c r="BZ17" s="468"/>
      <c r="CA17" s="468"/>
      <c r="CB17" s="468"/>
      <c r="CC17" s="469"/>
      <c r="CD17" s="201"/>
      <c r="CE17" s="577"/>
      <c r="CF17" s="577"/>
      <c r="CG17" s="577"/>
      <c r="CH17" s="577"/>
      <c r="CI17" s="577"/>
      <c r="CJ17" s="577"/>
      <c r="CK17" s="577"/>
      <c r="CL17" s="577"/>
      <c r="CM17" s="577"/>
      <c r="CN17" s="577"/>
      <c r="CO17" s="577"/>
      <c r="CP17" s="577"/>
      <c r="CQ17" s="577"/>
      <c r="CR17" s="577"/>
      <c r="CS17" s="578"/>
      <c r="CT17" s="464"/>
      <c r="CU17" s="465"/>
      <c r="CV17" s="465"/>
      <c r="CW17" s="465"/>
      <c r="CX17" s="465"/>
      <c r="CY17" s="465"/>
      <c r="CZ17" s="465"/>
      <c r="DA17" s="466"/>
      <c r="DB17" s="464"/>
      <c r="DC17" s="465"/>
      <c r="DD17" s="465"/>
      <c r="DE17" s="465"/>
      <c r="DF17" s="465"/>
      <c r="DG17" s="465"/>
      <c r="DH17" s="465"/>
      <c r="DI17" s="466"/>
      <c r="DJ17" s="186"/>
      <c r="DK17" s="186"/>
      <c r="DL17" s="186"/>
      <c r="DM17" s="186"/>
      <c r="DN17" s="186"/>
      <c r="DO17" s="186"/>
    </row>
    <row r="18" spans="1:119" ht="18.75" customHeight="1" thickBot="1" x14ac:dyDescent="0.2">
      <c r="A18" s="187"/>
      <c r="B18" s="581" t="s">
        <v>159</v>
      </c>
      <c r="C18" s="510"/>
      <c r="D18" s="510"/>
      <c r="E18" s="582"/>
      <c r="F18" s="582"/>
      <c r="G18" s="582"/>
      <c r="H18" s="582"/>
      <c r="I18" s="582"/>
      <c r="J18" s="582"/>
      <c r="K18" s="582"/>
      <c r="L18" s="583">
        <v>52.36</v>
      </c>
      <c r="M18" s="583"/>
      <c r="N18" s="583"/>
      <c r="O18" s="583"/>
      <c r="P18" s="583"/>
      <c r="Q18" s="583"/>
      <c r="R18" s="584"/>
      <c r="S18" s="584"/>
      <c r="T18" s="584"/>
      <c r="U18" s="584"/>
      <c r="V18" s="585"/>
      <c r="W18" s="485"/>
      <c r="X18" s="486"/>
      <c r="Y18" s="486"/>
      <c r="Z18" s="486"/>
      <c r="AA18" s="486"/>
      <c r="AB18" s="477"/>
      <c r="AC18" s="586">
        <v>49.3</v>
      </c>
      <c r="AD18" s="587"/>
      <c r="AE18" s="587"/>
      <c r="AF18" s="587"/>
      <c r="AG18" s="588"/>
      <c r="AH18" s="586">
        <v>47.1</v>
      </c>
      <c r="AI18" s="587"/>
      <c r="AJ18" s="587"/>
      <c r="AK18" s="587"/>
      <c r="AL18" s="589"/>
      <c r="AM18" s="496"/>
      <c r="AN18" s="497"/>
      <c r="AO18" s="497"/>
      <c r="AP18" s="497"/>
      <c r="AQ18" s="497"/>
      <c r="AR18" s="497"/>
      <c r="AS18" s="497"/>
      <c r="AT18" s="498"/>
      <c r="AU18" s="499"/>
      <c r="AV18" s="500"/>
      <c r="AW18" s="500"/>
      <c r="AX18" s="500"/>
      <c r="AY18" s="501" t="s">
        <v>160</v>
      </c>
      <c r="AZ18" s="502"/>
      <c r="BA18" s="502"/>
      <c r="BB18" s="502"/>
      <c r="BC18" s="502"/>
      <c r="BD18" s="502"/>
      <c r="BE18" s="502"/>
      <c r="BF18" s="502"/>
      <c r="BG18" s="502"/>
      <c r="BH18" s="502"/>
      <c r="BI18" s="502"/>
      <c r="BJ18" s="502"/>
      <c r="BK18" s="502"/>
      <c r="BL18" s="502"/>
      <c r="BM18" s="503"/>
      <c r="BN18" s="467">
        <v>1470809</v>
      </c>
      <c r="BO18" s="468"/>
      <c r="BP18" s="468"/>
      <c r="BQ18" s="468"/>
      <c r="BR18" s="468"/>
      <c r="BS18" s="468"/>
      <c r="BT18" s="468"/>
      <c r="BU18" s="469"/>
      <c r="BV18" s="467">
        <v>1409160</v>
      </c>
      <c r="BW18" s="468"/>
      <c r="BX18" s="468"/>
      <c r="BY18" s="468"/>
      <c r="BZ18" s="468"/>
      <c r="CA18" s="468"/>
      <c r="CB18" s="468"/>
      <c r="CC18" s="469"/>
      <c r="CD18" s="201"/>
      <c r="CE18" s="577"/>
      <c r="CF18" s="577"/>
      <c r="CG18" s="577"/>
      <c r="CH18" s="577"/>
      <c r="CI18" s="577"/>
      <c r="CJ18" s="577"/>
      <c r="CK18" s="577"/>
      <c r="CL18" s="577"/>
      <c r="CM18" s="577"/>
      <c r="CN18" s="577"/>
      <c r="CO18" s="577"/>
      <c r="CP18" s="577"/>
      <c r="CQ18" s="577"/>
      <c r="CR18" s="577"/>
      <c r="CS18" s="578"/>
      <c r="CT18" s="464"/>
      <c r="CU18" s="465"/>
      <c r="CV18" s="465"/>
      <c r="CW18" s="465"/>
      <c r="CX18" s="465"/>
      <c r="CY18" s="465"/>
      <c r="CZ18" s="465"/>
      <c r="DA18" s="466"/>
      <c r="DB18" s="464"/>
      <c r="DC18" s="465"/>
      <c r="DD18" s="465"/>
      <c r="DE18" s="465"/>
      <c r="DF18" s="465"/>
      <c r="DG18" s="465"/>
      <c r="DH18" s="465"/>
      <c r="DI18" s="466"/>
      <c r="DJ18" s="186"/>
      <c r="DK18" s="186"/>
      <c r="DL18" s="186"/>
      <c r="DM18" s="186"/>
      <c r="DN18" s="186"/>
      <c r="DO18" s="186"/>
    </row>
    <row r="19" spans="1:119" ht="18.75" customHeight="1" thickBot="1" x14ac:dyDescent="0.2">
      <c r="A19" s="187"/>
      <c r="B19" s="581" t="s">
        <v>161</v>
      </c>
      <c r="C19" s="510"/>
      <c r="D19" s="510"/>
      <c r="E19" s="582"/>
      <c r="F19" s="582"/>
      <c r="G19" s="582"/>
      <c r="H19" s="582"/>
      <c r="I19" s="582"/>
      <c r="J19" s="582"/>
      <c r="K19" s="582"/>
      <c r="L19" s="590">
        <v>50</v>
      </c>
      <c r="M19" s="590"/>
      <c r="N19" s="590"/>
      <c r="O19" s="590"/>
      <c r="P19" s="590"/>
      <c r="Q19" s="590"/>
      <c r="R19" s="591"/>
      <c r="S19" s="591"/>
      <c r="T19" s="591"/>
      <c r="U19" s="591"/>
      <c r="V19" s="592"/>
      <c r="W19" s="424"/>
      <c r="X19" s="425"/>
      <c r="Y19" s="425"/>
      <c r="Z19" s="425"/>
      <c r="AA19" s="425"/>
      <c r="AB19" s="425"/>
      <c r="AC19" s="599"/>
      <c r="AD19" s="599"/>
      <c r="AE19" s="599"/>
      <c r="AF19" s="599"/>
      <c r="AG19" s="599"/>
      <c r="AH19" s="599"/>
      <c r="AI19" s="599"/>
      <c r="AJ19" s="599"/>
      <c r="AK19" s="599"/>
      <c r="AL19" s="600"/>
      <c r="AM19" s="496"/>
      <c r="AN19" s="497"/>
      <c r="AO19" s="497"/>
      <c r="AP19" s="497"/>
      <c r="AQ19" s="497"/>
      <c r="AR19" s="497"/>
      <c r="AS19" s="497"/>
      <c r="AT19" s="498"/>
      <c r="AU19" s="499"/>
      <c r="AV19" s="500"/>
      <c r="AW19" s="500"/>
      <c r="AX19" s="500"/>
      <c r="AY19" s="501" t="s">
        <v>162</v>
      </c>
      <c r="AZ19" s="502"/>
      <c r="BA19" s="502"/>
      <c r="BB19" s="502"/>
      <c r="BC19" s="502"/>
      <c r="BD19" s="502"/>
      <c r="BE19" s="502"/>
      <c r="BF19" s="502"/>
      <c r="BG19" s="502"/>
      <c r="BH19" s="502"/>
      <c r="BI19" s="502"/>
      <c r="BJ19" s="502"/>
      <c r="BK19" s="502"/>
      <c r="BL19" s="502"/>
      <c r="BM19" s="503"/>
      <c r="BN19" s="467">
        <v>1977997</v>
      </c>
      <c r="BO19" s="468"/>
      <c r="BP19" s="468"/>
      <c r="BQ19" s="468"/>
      <c r="BR19" s="468"/>
      <c r="BS19" s="468"/>
      <c r="BT19" s="468"/>
      <c r="BU19" s="469"/>
      <c r="BV19" s="467">
        <v>1859289</v>
      </c>
      <c r="BW19" s="468"/>
      <c r="BX19" s="468"/>
      <c r="BY19" s="468"/>
      <c r="BZ19" s="468"/>
      <c r="CA19" s="468"/>
      <c r="CB19" s="468"/>
      <c r="CC19" s="469"/>
      <c r="CD19" s="201"/>
      <c r="CE19" s="577"/>
      <c r="CF19" s="577"/>
      <c r="CG19" s="577"/>
      <c r="CH19" s="577"/>
      <c r="CI19" s="577"/>
      <c r="CJ19" s="577"/>
      <c r="CK19" s="577"/>
      <c r="CL19" s="577"/>
      <c r="CM19" s="577"/>
      <c r="CN19" s="577"/>
      <c r="CO19" s="577"/>
      <c r="CP19" s="577"/>
      <c r="CQ19" s="577"/>
      <c r="CR19" s="577"/>
      <c r="CS19" s="578"/>
      <c r="CT19" s="464"/>
      <c r="CU19" s="465"/>
      <c r="CV19" s="465"/>
      <c r="CW19" s="465"/>
      <c r="CX19" s="465"/>
      <c r="CY19" s="465"/>
      <c r="CZ19" s="465"/>
      <c r="DA19" s="466"/>
      <c r="DB19" s="464"/>
      <c r="DC19" s="465"/>
      <c r="DD19" s="465"/>
      <c r="DE19" s="465"/>
      <c r="DF19" s="465"/>
      <c r="DG19" s="465"/>
      <c r="DH19" s="465"/>
      <c r="DI19" s="466"/>
      <c r="DJ19" s="186"/>
      <c r="DK19" s="186"/>
      <c r="DL19" s="186"/>
      <c r="DM19" s="186"/>
      <c r="DN19" s="186"/>
      <c r="DO19" s="186"/>
    </row>
    <row r="20" spans="1:119" ht="18.75" customHeight="1" thickBot="1" x14ac:dyDescent="0.2">
      <c r="A20" s="187"/>
      <c r="B20" s="581" t="s">
        <v>163</v>
      </c>
      <c r="C20" s="510"/>
      <c r="D20" s="510"/>
      <c r="E20" s="582"/>
      <c r="F20" s="582"/>
      <c r="G20" s="582"/>
      <c r="H20" s="582"/>
      <c r="I20" s="582"/>
      <c r="J20" s="582"/>
      <c r="K20" s="582"/>
      <c r="L20" s="590">
        <v>1146</v>
      </c>
      <c r="M20" s="590"/>
      <c r="N20" s="590"/>
      <c r="O20" s="590"/>
      <c r="P20" s="590"/>
      <c r="Q20" s="590"/>
      <c r="R20" s="591"/>
      <c r="S20" s="591"/>
      <c r="T20" s="591"/>
      <c r="U20" s="591"/>
      <c r="V20" s="592"/>
      <c r="W20" s="485"/>
      <c r="X20" s="486"/>
      <c r="Y20" s="486"/>
      <c r="Z20" s="486"/>
      <c r="AA20" s="486"/>
      <c r="AB20" s="486"/>
      <c r="AC20" s="593"/>
      <c r="AD20" s="593"/>
      <c r="AE20" s="593"/>
      <c r="AF20" s="593"/>
      <c r="AG20" s="593"/>
      <c r="AH20" s="593"/>
      <c r="AI20" s="593"/>
      <c r="AJ20" s="593"/>
      <c r="AK20" s="593"/>
      <c r="AL20" s="594"/>
      <c r="AM20" s="595"/>
      <c r="AN20" s="522"/>
      <c r="AO20" s="522"/>
      <c r="AP20" s="522"/>
      <c r="AQ20" s="522"/>
      <c r="AR20" s="522"/>
      <c r="AS20" s="522"/>
      <c r="AT20" s="523"/>
      <c r="AU20" s="596"/>
      <c r="AV20" s="597"/>
      <c r="AW20" s="597"/>
      <c r="AX20" s="598"/>
      <c r="AY20" s="501"/>
      <c r="AZ20" s="502"/>
      <c r="BA20" s="502"/>
      <c r="BB20" s="502"/>
      <c r="BC20" s="502"/>
      <c r="BD20" s="502"/>
      <c r="BE20" s="502"/>
      <c r="BF20" s="502"/>
      <c r="BG20" s="502"/>
      <c r="BH20" s="502"/>
      <c r="BI20" s="502"/>
      <c r="BJ20" s="502"/>
      <c r="BK20" s="502"/>
      <c r="BL20" s="502"/>
      <c r="BM20" s="503"/>
      <c r="BN20" s="467"/>
      <c r="BO20" s="468"/>
      <c r="BP20" s="468"/>
      <c r="BQ20" s="468"/>
      <c r="BR20" s="468"/>
      <c r="BS20" s="468"/>
      <c r="BT20" s="468"/>
      <c r="BU20" s="469"/>
      <c r="BV20" s="467"/>
      <c r="BW20" s="468"/>
      <c r="BX20" s="468"/>
      <c r="BY20" s="468"/>
      <c r="BZ20" s="468"/>
      <c r="CA20" s="468"/>
      <c r="CB20" s="468"/>
      <c r="CC20" s="469"/>
      <c r="CD20" s="201"/>
      <c r="CE20" s="577"/>
      <c r="CF20" s="577"/>
      <c r="CG20" s="577"/>
      <c r="CH20" s="577"/>
      <c r="CI20" s="577"/>
      <c r="CJ20" s="577"/>
      <c r="CK20" s="577"/>
      <c r="CL20" s="577"/>
      <c r="CM20" s="577"/>
      <c r="CN20" s="577"/>
      <c r="CO20" s="577"/>
      <c r="CP20" s="577"/>
      <c r="CQ20" s="577"/>
      <c r="CR20" s="577"/>
      <c r="CS20" s="578"/>
      <c r="CT20" s="464"/>
      <c r="CU20" s="465"/>
      <c r="CV20" s="465"/>
      <c r="CW20" s="465"/>
      <c r="CX20" s="465"/>
      <c r="CY20" s="465"/>
      <c r="CZ20" s="465"/>
      <c r="DA20" s="466"/>
      <c r="DB20" s="464"/>
      <c r="DC20" s="465"/>
      <c r="DD20" s="465"/>
      <c r="DE20" s="465"/>
      <c r="DF20" s="465"/>
      <c r="DG20" s="465"/>
      <c r="DH20" s="465"/>
      <c r="DI20" s="466"/>
      <c r="DJ20" s="186"/>
      <c r="DK20" s="186"/>
      <c r="DL20" s="186"/>
      <c r="DM20" s="186"/>
      <c r="DN20" s="186"/>
      <c r="DO20" s="186"/>
    </row>
    <row r="21" spans="1:119" ht="18.75" customHeight="1" x14ac:dyDescent="0.15">
      <c r="A21" s="187"/>
      <c r="B21" s="601" t="s">
        <v>164</v>
      </c>
      <c r="C21" s="602"/>
      <c r="D21" s="602"/>
      <c r="E21" s="602"/>
      <c r="F21" s="602"/>
      <c r="G21" s="602"/>
      <c r="H21" s="602"/>
      <c r="I21" s="602"/>
      <c r="J21" s="602"/>
      <c r="K21" s="602"/>
      <c r="L21" s="602"/>
      <c r="M21" s="602"/>
      <c r="N21" s="602"/>
      <c r="O21" s="602"/>
      <c r="P21" s="602"/>
      <c r="Q21" s="602"/>
      <c r="R21" s="602"/>
      <c r="S21" s="602"/>
      <c r="T21" s="602"/>
      <c r="U21" s="602"/>
      <c r="V21" s="602"/>
      <c r="W21" s="602"/>
      <c r="X21" s="602"/>
      <c r="Y21" s="602"/>
      <c r="Z21" s="602"/>
      <c r="AA21" s="602"/>
      <c r="AB21" s="602"/>
      <c r="AC21" s="602"/>
      <c r="AD21" s="602"/>
      <c r="AE21" s="602"/>
      <c r="AF21" s="602"/>
      <c r="AG21" s="602"/>
      <c r="AH21" s="602"/>
      <c r="AI21" s="602"/>
      <c r="AJ21" s="602"/>
      <c r="AK21" s="602"/>
      <c r="AL21" s="602"/>
      <c r="AM21" s="602"/>
      <c r="AN21" s="602"/>
      <c r="AO21" s="602"/>
      <c r="AP21" s="602"/>
      <c r="AQ21" s="602"/>
      <c r="AR21" s="602"/>
      <c r="AS21" s="602"/>
      <c r="AT21" s="602"/>
      <c r="AU21" s="602"/>
      <c r="AV21" s="602"/>
      <c r="AW21" s="602"/>
      <c r="AX21" s="603"/>
      <c r="AY21" s="501"/>
      <c r="AZ21" s="502"/>
      <c r="BA21" s="502"/>
      <c r="BB21" s="502"/>
      <c r="BC21" s="502"/>
      <c r="BD21" s="502"/>
      <c r="BE21" s="502"/>
      <c r="BF21" s="502"/>
      <c r="BG21" s="502"/>
      <c r="BH21" s="502"/>
      <c r="BI21" s="502"/>
      <c r="BJ21" s="502"/>
      <c r="BK21" s="502"/>
      <c r="BL21" s="502"/>
      <c r="BM21" s="503"/>
      <c r="BN21" s="467"/>
      <c r="BO21" s="468"/>
      <c r="BP21" s="468"/>
      <c r="BQ21" s="468"/>
      <c r="BR21" s="468"/>
      <c r="BS21" s="468"/>
      <c r="BT21" s="468"/>
      <c r="BU21" s="469"/>
      <c r="BV21" s="467"/>
      <c r="BW21" s="468"/>
      <c r="BX21" s="468"/>
      <c r="BY21" s="468"/>
      <c r="BZ21" s="468"/>
      <c r="CA21" s="468"/>
      <c r="CB21" s="468"/>
      <c r="CC21" s="469"/>
      <c r="CD21" s="201"/>
      <c r="CE21" s="577"/>
      <c r="CF21" s="577"/>
      <c r="CG21" s="577"/>
      <c r="CH21" s="577"/>
      <c r="CI21" s="577"/>
      <c r="CJ21" s="577"/>
      <c r="CK21" s="577"/>
      <c r="CL21" s="577"/>
      <c r="CM21" s="577"/>
      <c r="CN21" s="577"/>
      <c r="CO21" s="577"/>
      <c r="CP21" s="577"/>
      <c r="CQ21" s="577"/>
      <c r="CR21" s="577"/>
      <c r="CS21" s="578"/>
      <c r="CT21" s="464"/>
      <c r="CU21" s="465"/>
      <c r="CV21" s="465"/>
      <c r="CW21" s="465"/>
      <c r="CX21" s="465"/>
      <c r="CY21" s="465"/>
      <c r="CZ21" s="465"/>
      <c r="DA21" s="466"/>
      <c r="DB21" s="464"/>
      <c r="DC21" s="465"/>
      <c r="DD21" s="465"/>
      <c r="DE21" s="465"/>
      <c r="DF21" s="465"/>
      <c r="DG21" s="465"/>
      <c r="DH21" s="465"/>
      <c r="DI21" s="466"/>
      <c r="DJ21" s="186"/>
      <c r="DK21" s="186"/>
      <c r="DL21" s="186"/>
      <c r="DM21" s="186"/>
      <c r="DN21" s="186"/>
      <c r="DO21" s="186"/>
    </row>
    <row r="22" spans="1:119" ht="18.75" customHeight="1" thickBot="1" x14ac:dyDescent="0.2">
      <c r="A22" s="187"/>
      <c r="B22" s="604" t="s">
        <v>165</v>
      </c>
      <c r="C22" s="605"/>
      <c r="D22" s="606"/>
      <c r="E22" s="479" t="s">
        <v>1</v>
      </c>
      <c r="F22" s="484"/>
      <c r="G22" s="484"/>
      <c r="H22" s="484"/>
      <c r="I22" s="484"/>
      <c r="J22" s="484"/>
      <c r="K22" s="474"/>
      <c r="L22" s="479" t="s">
        <v>166</v>
      </c>
      <c r="M22" s="484"/>
      <c r="N22" s="484"/>
      <c r="O22" s="484"/>
      <c r="P22" s="474"/>
      <c r="Q22" s="613" t="s">
        <v>167</v>
      </c>
      <c r="R22" s="614"/>
      <c r="S22" s="614"/>
      <c r="T22" s="614"/>
      <c r="U22" s="614"/>
      <c r="V22" s="615"/>
      <c r="W22" s="619" t="s">
        <v>168</v>
      </c>
      <c r="X22" s="605"/>
      <c r="Y22" s="606"/>
      <c r="Z22" s="479" t="s">
        <v>1</v>
      </c>
      <c r="AA22" s="484"/>
      <c r="AB22" s="484"/>
      <c r="AC22" s="484"/>
      <c r="AD22" s="484"/>
      <c r="AE22" s="484"/>
      <c r="AF22" s="484"/>
      <c r="AG22" s="474"/>
      <c r="AH22" s="632" t="s">
        <v>169</v>
      </c>
      <c r="AI22" s="484"/>
      <c r="AJ22" s="484"/>
      <c r="AK22" s="484"/>
      <c r="AL22" s="474"/>
      <c r="AM22" s="632" t="s">
        <v>170</v>
      </c>
      <c r="AN22" s="633"/>
      <c r="AO22" s="633"/>
      <c r="AP22" s="633"/>
      <c r="AQ22" s="633"/>
      <c r="AR22" s="634"/>
      <c r="AS22" s="613" t="s">
        <v>167</v>
      </c>
      <c r="AT22" s="614"/>
      <c r="AU22" s="614"/>
      <c r="AV22" s="614"/>
      <c r="AW22" s="614"/>
      <c r="AX22" s="638"/>
      <c r="AY22" s="640"/>
      <c r="AZ22" s="641"/>
      <c r="BA22" s="641"/>
      <c r="BB22" s="641"/>
      <c r="BC22" s="641"/>
      <c r="BD22" s="641"/>
      <c r="BE22" s="641"/>
      <c r="BF22" s="641"/>
      <c r="BG22" s="641"/>
      <c r="BH22" s="641"/>
      <c r="BI22" s="641"/>
      <c r="BJ22" s="641"/>
      <c r="BK22" s="641"/>
      <c r="BL22" s="641"/>
      <c r="BM22" s="642"/>
      <c r="BN22" s="643"/>
      <c r="BO22" s="644"/>
      <c r="BP22" s="644"/>
      <c r="BQ22" s="644"/>
      <c r="BR22" s="644"/>
      <c r="BS22" s="644"/>
      <c r="BT22" s="644"/>
      <c r="BU22" s="645"/>
      <c r="BV22" s="643"/>
      <c r="BW22" s="644"/>
      <c r="BX22" s="644"/>
      <c r="BY22" s="644"/>
      <c r="BZ22" s="644"/>
      <c r="CA22" s="644"/>
      <c r="CB22" s="644"/>
      <c r="CC22" s="645"/>
      <c r="CD22" s="201"/>
      <c r="CE22" s="577"/>
      <c r="CF22" s="577"/>
      <c r="CG22" s="577"/>
      <c r="CH22" s="577"/>
      <c r="CI22" s="577"/>
      <c r="CJ22" s="577"/>
      <c r="CK22" s="577"/>
      <c r="CL22" s="577"/>
      <c r="CM22" s="577"/>
      <c r="CN22" s="577"/>
      <c r="CO22" s="577"/>
      <c r="CP22" s="577"/>
      <c r="CQ22" s="577"/>
      <c r="CR22" s="577"/>
      <c r="CS22" s="578"/>
      <c r="CT22" s="464"/>
      <c r="CU22" s="465"/>
      <c r="CV22" s="465"/>
      <c r="CW22" s="465"/>
      <c r="CX22" s="465"/>
      <c r="CY22" s="465"/>
      <c r="CZ22" s="465"/>
      <c r="DA22" s="466"/>
      <c r="DB22" s="464"/>
      <c r="DC22" s="465"/>
      <c r="DD22" s="465"/>
      <c r="DE22" s="465"/>
      <c r="DF22" s="465"/>
      <c r="DG22" s="465"/>
      <c r="DH22" s="465"/>
      <c r="DI22" s="466"/>
      <c r="DJ22" s="186"/>
      <c r="DK22" s="186"/>
      <c r="DL22" s="186"/>
      <c r="DM22" s="186"/>
      <c r="DN22" s="186"/>
      <c r="DO22" s="186"/>
    </row>
    <row r="23" spans="1:119" ht="18.75" customHeight="1" x14ac:dyDescent="0.15">
      <c r="A23" s="187"/>
      <c r="B23" s="607"/>
      <c r="C23" s="608"/>
      <c r="D23" s="609"/>
      <c r="E23" s="453"/>
      <c r="F23" s="458"/>
      <c r="G23" s="458"/>
      <c r="H23" s="458"/>
      <c r="I23" s="458"/>
      <c r="J23" s="458"/>
      <c r="K23" s="447"/>
      <c r="L23" s="453"/>
      <c r="M23" s="458"/>
      <c r="N23" s="458"/>
      <c r="O23" s="458"/>
      <c r="P23" s="447"/>
      <c r="Q23" s="616"/>
      <c r="R23" s="617"/>
      <c r="S23" s="617"/>
      <c r="T23" s="617"/>
      <c r="U23" s="617"/>
      <c r="V23" s="618"/>
      <c r="W23" s="620"/>
      <c r="X23" s="608"/>
      <c r="Y23" s="609"/>
      <c r="Z23" s="453"/>
      <c r="AA23" s="458"/>
      <c r="AB23" s="458"/>
      <c r="AC23" s="458"/>
      <c r="AD23" s="458"/>
      <c r="AE23" s="458"/>
      <c r="AF23" s="458"/>
      <c r="AG23" s="447"/>
      <c r="AH23" s="453"/>
      <c r="AI23" s="458"/>
      <c r="AJ23" s="458"/>
      <c r="AK23" s="458"/>
      <c r="AL23" s="447"/>
      <c r="AM23" s="635"/>
      <c r="AN23" s="636"/>
      <c r="AO23" s="636"/>
      <c r="AP23" s="636"/>
      <c r="AQ23" s="636"/>
      <c r="AR23" s="637"/>
      <c r="AS23" s="616"/>
      <c r="AT23" s="617"/>
      <c r="AU23" s="617"/>
      <c r="AV23" s="617"/>
      <c r="AW23" s="617"/>
      <c r="AX23" s="639"/>
      <c r="AY23" s="427" t="s">
        <v>171</v>
      </c>
      <c r="AZ23" s="428"/>
      <c r="BA23" s="428"/>
      <c r="BB23" s="428"/>
      <c r="BC23" s="428"/>
      <c r="BD23" s="428"/>
      <c r="BE23" s="428"/>
      <c r="BF23" s="428"/>
      <c r="BG23" s="428"/>
      <c r="BH23" s="428"/>
      <c r="BI23" s="428"/>
      <c r="BJ23" s="428"/>
      <c r="BK23" s="428"/>
      <c r="BL23" s="428"/>
      <c r="BM23" s="429"/>
      <c r="BN23" s="467">
        <v>3782060</v>
      </c>
      <c r="BO23" s="468"/>
      <c r="BP23" s="468"/>
      <c r="BQ23" s="468"/>
      <c r="BR23" s="468"/>
      <c r="BS23" s="468"/>
      <c r="BT23" s="468"/>
      <c r="BU23" s="469"/>
      <c r="BV23" s="467">
        <v>3223841</v>
      </c>
      <c r="BW23" s="468"/>
      <c r="BX23" s="468"/>
      <c r="BY23" s="468"/>
      <c r="BZ23" s="468"/>
      <c r="CA23" s="468"/>
      <c r="CB23" s="468"/>
      <c r="CC23" s="469"/>
      <c r="CD23" s="201"/>
      <c r="CE23" s="577"/>
      <c r="CF23" s="577"/>
      <c r="CG23" s="577"/>
      <c r="CH23" s="577"/>
      <c r="CI23" s="577"/>
      <c r="CJ23" s="577"/>
      <c r="CK23" s="577"/>
      <c r="CL23" s="577"/>
      <c r="CM23" s="577"/>
      <c r="CN23" s="577"/>
      <c r="CO23" s="577"/>
      <c r="CP23" s="577"/>
      <c r="CQ23" s="577"/>
      <c r="CR23" s="577"/>
      <c r="CS23" s="578"/>
      <c r="CT23" s="464"/>
      <c r="CU23" s="465"/>
      <c r="CV23" s="465"/>
      <c r="CW23" s="465"/>
      <c r="CX23" s="465"/>
      <c r="CY23" s="465"/>
      <c r="CZ23" s="465"/>
      <c r="DA23" s="466"/>
      <c r="DB23" s="464"/>
      <c r="DC23" s="465"/>
      <c r="DD23" s="465"/>
      <c r="DE23" s="465"/>
      <c r="DF23" s="465"/>
      <c r="DG23" s="465"/>
      <c r="DH23" s="465"/>
      <c r="DI23" s="466"/>
      <c r="DJ23" s="186"/>
      <c r="DK23" s="186"/>
      <c r="DL23" s="186"/>
      <c r="DM23" s="186"/>
      <c r="DN23" s="186"/>
      <c r="DO23" s="186"/>
    </row>
    <row r="24" spans="1:119" ht="18.75" customHeight="1" thickBot="1" x14ac:dyDescent="0.2">
      <c r="A24" s="187"/>
      <c r="B24" s="607"/>
      <c r="C24" s="608"/>
      <c r="D24" s="609"/>
      <c r="E24" s="517" t="s">
        <v>172</v>
      </c>
      <c r="F24" s="497"/>
      <c r="G24" s="497"/>
      <c r="H24" s="497"/>
      <c r="I24" s="497"/>
      <c r="J24" s="497"/>
      <c r="K24" s="498"/>
      <c r="L24" s="518">
        <v>1</v>
      </c>
      <c r="M24" s="519"/>
      <c r="N24" s="519"/>
      <c r="O24" s="519"/>
      <c r="P24" s="561"/>
      <c r="Q24" s="518">
        <v>7050</v>
      </c>
      <c r="R24" s="519"/>
      <c r="S24" s="519"/>
      <c r="T24" s="519"/>
      <c r="U24" s="519"/>
      <c r="V24" s="561"/>
      <c r="W24" s="620"/>
      <c r="X24" s="608"/>
      <c r="Y24" s="609"/>
      <c r="Z24" s="517" t="s">
        <v>173</v>
      </c>
      <c r="AA24" s="497"/>
      <c r="AB24" s="497"/>
      <c r="AC24" s="497"/>
      <c r="AD24" s="497"/>
      <c r="AE24" s="497"/>
      <c r="AF24" s="497"/>
      <c r="AG24" s="498"/>
      <c r="AH24" s="518">
        <v>51</v>
      </c>
      <c r="AI24" s="519"/>
      <c r="AJ24" s="519"/>
      <c r="AK24" s="519"/>
      <c r="AL24" s="561"/>
      <c r="AM24" s="518">
        <v>151215</v>
      </c>
      <c r="AN24" s="519"/>
      <c r="AO24" s="519"/>
      <c r="AP24" s="519"/>
      <c r="AQ24" s="519"/>
      <c r="AR24" s="561"/>
      <c r="AS24" s="518">
        <v>2965</v>
      </c>
      <c r="AT24" s="519"/>
      <c r="AU24" s="519"/>
      <c r="AV24" s="519"/>
      <c r="AW24" s="519"/>
      <c r="AX24" s="520"/>
      <c r="AY24" s="640" t="s">
        <v>174</v>
      </c>
      <c r="AZ24" s="641"/>
      <c r="BA24" s="641"/>
      <c r="BB24" s="641"/>
      <c r="BC24" s="641"/>
      <c r="BD24" s="641"/>
      <c r="BE24" s="641"/>
      <c r="BF24" s="641"/>
      <c r="BG24" s="641"/>
      <c r="BH24" s="641"/>
      <c r="BI24" s="641"/>
      <c r="BJ24" s="641"/>
      <c r="BK24" s="641"/>
      <c r="BL24" s="641"/>
      <c r="BM24" s="642"/>
      <c r="BN24" s="467">
        <v>3165450</v>
      </c>
      <c r="BO24" s="468"/>
      <c r="BP24" s="468"/>
      <c r="BQ24" s="468"/>
      <c r="BR24" s="468"/>
      <c r="BS24" s="468"/>
      <c r="BT24" s="468"/>
      <c r="BU24" s="469"/>
      <c r="BV24" s="467">
        <v>3007488</v>
      </c>
      <c r="BW24" s="468"/>
      <c r="BX24" s="468"/>
      <c r="BY24" s="468"/>
      <c r="BZ24" s="468"/>
      <c r="CA24" s="468"/>
      <c r="CB24" s="468"/>
      <c r="CC24" s="469"/>
      <c r="CD24" s="201"/>
      <c r="CE24" s="577"/>
      <c r="CF24" s="577"/>
      <c r="CG24" s="577"/>
      <c r="CH24" s="577"/>
      <c r="CI24" s="577"/>
      <c r="CJ24" s="577"/>
      <c r="CK24" s="577"/>
      <c r="CL24" s="577"/>
      <c r="CM24" s="577"/>
      <c r="CN24" s="577"/>
      <c r="CO24" s="577"/>
      <c r="CP24" s="577"/>
      <c r="CQ24" s="577"/>
      <c r="CR24" s="577"/>
      <c r="CS24" s="578"/>
      <c r="CT24" s="464"/>
      <c r="CU24" s="465"/>
      <c r="CV24" s="465"/>
      <c r="CW24" s="465"/>
      <c r="CX24" s="465"/>
      <c r="CY24" s="465"/>
      <c r="CZ24" s="465"/>
      <c r="DA24" s="466"/>
      <c r="DB24" s="464"/>
      <c r="DC24" s="465"/>
      <c r="DD24" s="465"/>
      <c r="DE24" s="465"/>
      <c r="DF24" s="465"/>
      <c r="DG24" s="465"/>
      <c r="DH24" s="465"/>
      <c r="DI24" s="466"/>
      <c r="DJ24" s="186"/>
      <c r="DK24" s="186"/>
      <c r="DL24" s="186"/>
      <c r="DM24" s="186"/>
      <c r="DN24" s="186"/>
      <c r="DO24" s="186"/>
    </row>
    <row r="25" spans="1:119" s="186" customFormat="1" ht="18.75" customHeight="1" x14ac:dyDescent="0.15">
      <c r="A25" s="187"/>
      <c r="B25" s="607"/>
      <c r="C25" s="608"/>
      <c r="D25" s="609"/>
      <c r="E25" s="517" t="s">
        <v>175</v>
      </c>
      <c r="F25" s="497"/>
      <c r="G25" s="497"/>
      <c r="H25" s="497"/>
      <c r="I25" s="497"/>
      <c r="J25" s="497"/>
      <c r="K25" s="498"/>
      <c r="L25" s="518">
        <v>1</v>
      </c>
      <c r="M25" s="519"/>
      <c r="N25" s="519"/>
      <c r="O25" s="519"/>
      <c r="P25" s="561"/>
      <c r="Q25" s="518">
        <v>6100</v>
      </c>
      <c r="R25" s="519"/>
      <c r="S25" s="519"/>
      <c r="T25" s="519"/>
      <c r="U25" s="519"/>
      <c r="V25" s="561"/>
      <c r="W25" s="620"/>
      <c r="X25" s="608"/>
      <c r="Y25" s="609"/>
      <c r="Z25" s="517" t="s">
        <v>176</v>
      </c>
      <c r="AA25" s="497"/>
      <c r="AB25" s="497"/>
      <c r="AC25" s="497"/>
      <c r="AD25" s="497"/>
      <c r="AE25" s="497"/>
      <c r="AF25" s="497"/>
      <c r="AG25" s="498"/>
      <c r="AH25" s="518" t="s">
        <v>139</v>
      </c>
      <c r="AI25" s="519"/>
      <c r="AJ25" s="519"/>
      <c r="AK25" s="519"/>
      <c r="AL25" s="561"/>
      <c r="AM25" s="518" t="s">
        <v>139</v>
      </c>
      <c r="AN25" s="519"/>
      <c r="AO25" s="519"/>
      <c r="AP25" s="519"/>
      <c r="AQ25" s="519"/>
      <c r="AR25" s="561"/>
      <c r="AS25" s="518" t="s">
        <v>177</v>
      </c>
      <c r="AT25" s="519"/>
      <c r="AU25" s="519"/>
      <c r="AV25" s="519"/>
      <c r="AW25" s="519"/>
      <c r="AX25" s="520"/>
      <c r="AY25" s="427" t="s">
        <v>178</v>
      </c>
      <c r="AZ25" s="428"/>
      <c r="BA25" s="428"/>
      <c r="BB25" s="428"/>
      <c r="BC25" s="428"/>
      <c r="BD25" s="428"/>
      <c r="BE25" s="428"/>
      <c r="BF25" s="428"/>
      <c r="BG25" s="428"/>
      <c r="BH25" s="428"/>
      <c r="BI25" s="428"/>
      <c r="BJ25" s="428"/>
      <c r="BK25" s="428"/>
      <c r="BL25" s="428"/>
      <c r="BM25" s="429"/>
      <c r="BN25" s="430">
        <v>1242469</v>
      </c>
      <c r="BO25" s="431"/>
      <c r="BP25" s="431"/>
      <c r="BQ25" s="431"/>
      <c r="BR25" s="431"/>
      <c r="BS25" s="431"/>
      <c r="BT25" s="431"/>
      <c r="BU25" s="432"/>
      <c r="BV25" s="430">
        <v>1688080</v>
      </c>
      <c r="BW25" s="431"/>
      <c r="BX25" s="431"/>
      <c r="BY25" s="431"/>
      <c r="BZ25" s="431"/>
      <c r="CA25" s="431"/>
      <c r="CB25" s="431"/>
      <c r="CC25" s="432"/>
      <c r="CD25" s="201"/>
      <c r="CE25" s="577"/>
      <c r="CF25" s="577"/>
      <c r="CG25" s="577"/>
      <c r="CH25" s="577"/>
      <c r="CI25" s="577"/>
      <c r="CJ25" s="577"/>
      <c r="CK25" s="577"/>
      <c r="CL25" s="577"/>
      <c r="CM25" s="577"/>
      <c r="CN25" s="577"/>
      <c r="CO25" s="577"/>
      <c r="CP25" s="577"/>
      <c r="CQ25" s="577"/>
      <c r="CR25" s="577"/>
      <c r="CS25" s="578"/>
      <c r="CT25" s="464"/>
      <c r="CU25" s="465"/>
      <c r="CV25" s="465"/>
      <c r="CW25" s="465"/>
      <c r="CX25" s="465"/>
      <c r="CY25" s="465"/>
      <c r="CZ25" s="465"/>
      <c r="DA25" s="466"/>
      <c r="DB25" s="464"/>
      <c r="DC25" s="465"/>
      <c r="DD25" s="465"/>
      <c r="DE25" s="465"/>
      <c r="DF25" s="465"/>
      <c r="DG25" s="465"/>
      <c r="DH25" s="465"/>
      <c r="DI25" s="466"/>
    </row>
    <row r="26" spans="1:119" s="186" customFormat="1" ht="18.75" customHeight="1" x14ac:dyDescent="0.15">
      <c r="A26" s="187"/>
      <c r="B26" s="607"/>
      <c r="C26" s="608"/>
      <c r="D26" s="609"/>
      <c r="E26" s="517" t="s">
        <v>179</v>
      </c>
      <c r="F26" s="497"/>
      <c r="G26" s="497"/>
      <c r="H26" s="497"/>
      <c r="I26" s="497"/>
      <c r="J26" s="497"/>
      <c r="K26" s="498"/>
      <c r="L26" s="518">
        <v>1</v>
      </c>
      <c r="M26" s="519"/>
      <c r="N26" s="519"/>
      <c r="O26" s="519"/>
      <c r="P26" s="561"/>
      <c r="Q26" s="518">
        <v>5650</v>
      </c>
      <c r="R26" s="519"/>
      <c r="S26" s="519"/>
      <c r="T26" s="519"/>
      <c r="U26" s="519"/>
      <c r="V26" s="561"/>
      <c r="W26" s="620"/>
      <c r="X26" s="608"/>
      <c r="Y26" s="609"/>
      <c r="Z26" s="517" t="s">
        <v>180</v>
      </c>
      <c r="AA26" s="630"/>
      <c r="AB26" s="630"/>
      <c r="AC26" s="630"/>
      <c r="AD26" s="630"/>
      <c r="AE26" s="630"/>
      <c r="AF26" s="630"/>
      <c r="AG26" s="631"/>
      <c r="AH26" s="518">
        <v>3</v>
      </c>
      <c r="AI26" s="519"/>
      <c r="AJ26" s="519"/>
      <c r="AK26" s="519"/>
      <c r="AL26" s="561"/>
      <c r="AM26" s="518">
        <v>7860</v>
      </c>
      <c r="AN26" s="519"/>
      <c r="AO26" s="519"/>
      <c r="AP26" s="519"/>
      <c r="AQ26" s="519"/>
      <c r="AR26" s="561"/>
      <c r="AS26" s="518">
        <v>2620</v>
      </c>
      <c r="AT26" s="519"/>
      <c r="AU26" s="519"/>
      <c r="AV26" s="519"/>
      <c r="AW26" s="519"/>
      <c r="AX26" s="520"/>
      <c r="AY26" s="470" t="s">
        <v>181</v>
      </c>
      <c r="AZ26" s="471"/>
      <c r="BA26" s="471"/>
      <c r="BB26" s="471"/>
      <c r="BC26" s="471"/>
      <c r="BD26" s="471"/>
      <c r="BE26" s="471"/>
      <c r="BF26" s="471"/>
      <c r="BG26" s="471"/>
      <c r="BH26" s="471"/>
      <c r="BI26" s="471"/>
      <c r="BJ26" s="471"/>
      <c r="BK26" s="471"/>
      <c r="BL26" s="471"/>
      <c r="BM26" s="472"/>
      <c r="BN26" s="467" t="s">
        <v>139</v>
      </c>
      <c r="BO26" s="468"/>
      <c r="BP26" s="468"/>
      <c r="BQ26" s="468"/>
      <c r="BR26" s="468"/>
      <c r="BS26" s="468"/>
      <c r="BT26" s="468"/>
      <c r="BU26" s="469"/>
      <c r="BV26" s="467" t="s">
        <v>177</v>
      </c>
      <c r="BW26" s="468"/>
      <c r="BX26" s="468"/>
      <c r="BY26" s="468"/>
      <c r="BZ26" s="468"/>
      <c r="CA26" s="468"/>
      <c r="CB26" s="468"/>
      <c r="CC26" s="469"/>
      <c r="CD26" s="201"/>
      <c r="CE26" s="577"/>
      <c r="CF26" s="577"/>
      <c r="CG26" s="577"/>
      <c r="CH26" s="577"/>
      <c r="CI26" s="577"/>
      <c r="CJ26" s="577"/>
      <c r="CK26" s="577"/>
      <c r="CL26" s="577"/>
      <c r="CM26" s="577"/>
      <c r="CN26" s="577"/>
      <c r="CO26" s="577"/>
      <c r="CP26" s="577"/>
      <c r="CQ26" s="577"/>
      <c r="CR26" s="577"/>
      <c r="CS26" s="578"/>
      <c r="CT26" s="464"/>
      <c r="CU26" s="465"/>
      <c r="CV26" s="465"/>
      <c r="CW26" s="465"/>
      <c r="CX26" s="465"/>
      <c r="CY26" s="465"/>
      <c r="CZ26" s="465"/>
      <c r="DA26" s="466"/>
      <c r="DB26" s="464"/>
      <c r="DC26" s="465"/>
      <c r="DD26" s="465"/>
      <c r="DE26" s="465"/>
      <c r="DF26" s="465"/>
      <c r="DG26" s="465"/>
      <c r="DH26" s="465"/>
      <c r="DI26" s="466"/>
    </row>
    <row r="27" spans="1:119" ht="18.75" customHeight="1" thickBot="1" x14ac:dyDescent="0.2">
      <c r="A27" s="187"/>
      <c r="B27" s="607"/>
      <c r="C27" s="608"/>
      <c r="D27" s="609"/>
      <c r="E27" s="517" t="s">
        <v>182</v>
      </c>
      <c r="F27" s="497"/>
      <c r="G27" s="497"/>
      <c r="H27" s="497"/>
      <c r="I27" s="497"/>
      <c r="J27" s="497"/>
      <c r="K27" s="498"/>
      <c r="L27" s="518">
        <v>1</v>
      </c>
      <c r="M27" s="519"/>
      <c r="N27" s="519"/>
      <c r="O27" s="519"/>
      <c r="P27" s="561"/>
      <c r="Q27" s="518">
        <v>2360</v>
      </c>
      <c r="R27" s="519"/>
      <c r="S27" s="519"/>
      <c r="T27" s="519"/>
      <c r="U27" s="519"/>
      <c r="V27" s="561"/>
      <c r="W27" s="620"/>
      <c r="X27" s="608"/>
      <c r="Y27" s="609"/>
      <c r="Z27" s="517" t="s">
        <v>183</v>
      </c>
      <c r="AA27" s="497"/>
      <c r="AB27" s="497"/>
      <c r="AC27" s="497"/>
      <c r="AD27" s="497"/>
      <c r="AE27" s="497"/>
      <c r="AF27" s="497"/>
      <c r="AG27" s="498"/>
      <c r="AH27" s="518">
        <v>4</v>
      </c>
      <c r="AI27" s="519"/>
      <c r="AJ27" s="519"/>
      <c r="AK27" s="519"/>
      <c r="AL27" s="561"/>
      <c r="AM27" s="518">
        <v>9428</v>
      </c>
      <c r="AN27" s="519"/>
      <c r="AO27" s="519"/>
      <c r="AP27" s="519"/>
      <c r="AQ27" s="519"/>
      <c r="AR27" s="561"/>
      <c r="AS27" s="518">
        <v>2357</v>
      </c>
      <c r="AT27" s="519"/>
      <c r="AU27" s="519"/>
      <c r="AV27" s="519"/>
      <c r="AW27" s="519"/>
      <c r="AX27" s="520"/>
      <c r="AY27" s="562" t="s">
        <v>184</v>
      </c>
      <c r="AZ27" s="563"/>
      <c r="BA27" s="563"/>
      <c r="BB27" s="563"/>
      <c r="BC27" s="563"/>
      <c r="BD27" s="563"/>
      <c r="BE27" s="563"/>
      <c r="BF27" s="563"/>
      <c r="BG27" s="563"/>
      <c r="BH27" s="563"/>
      <c r="BI27" s="563"/>
      <c r="BJ27" s="563"/>
      <c r="BK27" s="563"/>
      <c r="BL27" s="563"/>
      <c r="BM27" s="564"/>
      <c r="BN27" s="643">
        <v>7798</v>
      </c>
      <c r="BO27" s="644"/>
      <c r="BP27" s="644"/>
      <c r="BQ27" s="644"/>
      <c r="BR27" s="644"/>
      <c r="BS27" s="644"/>
      <c r="BT27" s="644"/>
      <c r="BU27" s="645"/>
      <c r="BV27" s="643">
        <v>7787</v>
      </c>
      <c r="BW27" s="644"/>
      <c r="BX27" s="644"/>
      <c r="BY27" s="644"/>
      <c r="BZ27" s="644"/>
      <c r="CA27" s="644"/>
      <c r="CB27" s="644"/>
      <c r="CC27" s="645"/>
      <c r="CD27" s="203"/>
      <c r="CE27" s="577"/>
      <c r="CF27" s="577"/>
      <c r="CG27" s="577"/>
      <c r="CH27" s="577"/>
      <c r="CI27" s="577"/>
      <c r="CJ27" s="577"/>
      <c r="CK27" s="577"/>
      <c r="CL27" s="577"/>
      <c r="CM27" s="577"/>
      <c r="CN27" s="577"/>
      <c r="CO27" s="577"/>
      <c r="CP27" s="577"/>
      <c r="CQ27" s="577"/>
      <c r="CR27" s="577"/>
      <c r="CS27" s="578"/>
      <c r="CT27" s="464"/>
      <c r="CU27" s="465"/>
      <c r="CV27" s="465"/>
      <c r="CW27" s="465"/>
      <c r="CX27" s="465"/>
      <c r="CY27" s="465"/>
      <c r="CZ27" s="465"/>
      <c r="DA27" s="466"/>
      <c r="DB27" s="464"/>
      <c r="DC27" s="465"/>
      <c r="DD27" s="465"/>
      <c r="DE27" s="465"/>
      <c r="DF27" s="465"/>
      <c r="DG27" s="465"/>
      <c r="DH27" s="465"/>
      <c r="DI27" s="466"/>
      <c r="DJ27" s="186"/>
      <c r="DK27" s="186"/>
      <c r="DL27" s="186"/>
      <c r="DM27" s="186"/>
      <c r="DN27" s="186"/>
      <c r="DO27" s="186"/>
    </row>
    <row r="28" spans="1:119" ht="18.75" customHeight="1" x14ac:dyDescent="0.15">
      <c r="A28" s="187"/>
      <c r="B28" s="607"/>
      <c r="C28" s="608"/>
      <c r="D28" s="609"/>
      <c r="E28" s="517" t="s">
        <v>185</v>
      </c>
      <c r="F28" s="497"/>
      <c r="G28" s="497"/>
      <c r="H28" s="497"/>
      <c r="I28" s="497"/>
      <c r="J28" s="497"/>
      <c r="K28" s="498"/>
      <c r="L28" s="518">
        <v>1</v>
      </c>
      <c r="M28" s="519"/>
      <c r="N28" s="519"/>
      <c r="O28" s="519"/>
      <c r="P28" s="561"/>
      <c r="Q28" s="518">
        <v>1950</v>
      </c>
      <c r="R28" s="519"/>
      <c r="S28" s="519"/>
      <c r="T28" s="519"/>
      <c r="U28" s="519"/>
      <c r="V28" s="561"/>
      <c r="W28" s="620"/>
      <c r="X28" s="608"/>
      <c r="Y28" s="609"/>
      <c r="Z28" s="517" t="s">
        <v>186</v>
      </c>
      <c r="AA28" s="497"/>
      <c r="AB28" s="497"/>
      <c r="AC28" s="497"/>
      <c r="AD28" s="497"/>
      <c r="AE28" s="497"/>
      <c r="AF28" s="497"/>
      <c r="AG28" s="498"/>
      <c r="AH28" s="518" t="s">
        <v>139</v>
      </c>
      <c r="AI28" s="519"/>
      <c r="AJ28" s="519"/>
      <c r="AK28" s="519"/>
      <c r="AL28" s="561"/>
      <c r="AM28" s="518" t="s">
        <v>177</v>
      </c>
      <c r="AN28" s="519"/>
      <c r="AO28" s="519"/>
      <c r="AP28" s="519"/>
      <c r="AQ28" s="519"/>
      <c r="AR28" s="561"/>
      <c r="AS28" s="518" t="s">
        <v>177</v>
      </c>
      <c r="AT28" s="519"/>
      <c r="AU28" s="519"/>
      <c r="AV28" s="519"/>
      <c r="AW28" s="519"/>
      <c r="AX28" s="520"/>
      <c r="AY28" s="646" t="s">
        <v>187</v>
      </c>
      <c r="AZ28" s="647"/>
      <c r="BA28" s="647"/>
      <c r="BB28" s="648"/>
      <c r="BC28" s="427" t="s">
        <v>48</v>
      </c>
      <c r="BD28" s="428"/>
      <c r="BE28" s="428"/>
      <c r="BF28" s="428"/>
      <c r="BG28" s="428"/>
      <c r="BH28" s="428"/>
      <c r="BI28" s="428"/>
      <c r="BJ28" s="428"/>
      <c r="BK28" s="428"/>
      <c r="BL28" s="428"/>
      <c r="BM28" s="429"/>
      <c r="BN28" s="430">
        <v>348722</v>
      </c>
      <c r="BO28" s="431"/>
      <c r="BP28" s="431"/>
      <c r="BQ28" s="431"/>
      <c r="BR28" s="431"/>
      <c r="BS28" s="431"/>
      <c r="BT28" s="431"/>
      <c r="BU28" s="432"/>
      <c r="BV28" s="430">
        <v>439815</v>
      </c>
      <c r="BW28" s="431"/>
      <c r="BX28" s="431"/>
      <c r="BY28" s="431"/>
      <c r="BZ28" s="431"/>
      <c r="CA28" s="431"/>
      <c r="CB28" s="431"/>
      <c r="CC28" s="432"/>
      <c r="CD28" s="201"/>
      <c r="CE28" s="577"/>
      <c r="CF28" s="577"/>
      <c r="CG28" s="577"/>
      <c r="CH28" s="577"/>
      <c r="CI28" s="577"/>
      <c r="CJ28" s="577"/>
      <c r="CK28" s="577"/>
      <c r="CL28" s="577"/>
      <c r="CM28" s="577"/>
      <c r="CN28" s="577"/>
      <c r="CO28" s="577"/>
      <c r="CP28" s="577"/>
      <c r="CQ28" s="577"/>
      <c r="CR28" s="577"/>
      <c r="CS28" s="578"/>
      <c r="CT28" s="464"/>
      <c r="CU28" s="465"/>
      <c r="CV28" s="465"/>
      <c r="CW28" s="465"/>
      <c r="CX28" s="465"/>
      <c r="CY28" s="465"/>
      <c r="CZ28" s="465"/>
      <c r="DA28" s="466"/>
      <c r="DB28" s="464"/>
      <c r="DC28" s="465"/>
      <c r="DD28" s="465"/>
      <c r="DE28" s="465"/>
      <c r="DF28" s="465"/>
      <c r="DG28" s="465"/>
      <c r="DH28" s="465"/>
      <c r="DI28" s="466"/>
      <c r="DJ28" s="186"/>
      <c r="DK28" s="186"/>
      <c r="DL28" s="186"/>
      <c r="DM28" s="186"/>
      <c r="DN28" s="186"/>
      <c r="DO28" s="186"/>
    </row>
    <row r="29" spans="1:119" ht="18.75" customHeight="1" x14ac:dyDescent="0.15">
      <c r="A29" s="187"/>
      <c r="B29" s="607"/>
      <c r="C29" s="608"/>
      <c r="D29" s="609"/>
      <c r="E29" s="517" t="s">
        <v>188</v>
      </c>
      <c r="F29" s="497"/>
      <c r="G29" s="497"/>
      <c r="H29" s="497"/>
      <c r="I29" s="497"/>
      <c r="J29" s="497"/>
      <c r="K29" s="498"/>
      <c r="L29" s="518">
        <v>8</v>
      </c>
      <c r="M29" s="519"/>
      <c r="N29" s="519"/>
      <c r="O29" s="519"/>
      <c r="P29" s="561"/>
      <c r="Q29" s="518">
        <v>1700</v>
      </c>
      <c r="R29" s="519"/>
      <c r="S29" s="519"/>
      <c r="T29" s="519"/>
      <c r="U29" s="519"/>
      <c r="V29" s="561"/>
      <c r="W29" s="621"/>
      <c r="X29" s="622"/>
      <c r="Y29" s="623"/>
      <c r="Z29" s="517" t="s">
        <v>189</v>
      </c>
      <c r="AA29" s="497"/>
      <c r="AB29" s="497"/>
      <c r="AC29" s="497"/>
      <c r="AD29" s="497"/>
      <c r="AE29" s="497"/>
      <c r="AF29" s="497"/>
      <c r="AG29" s="498"/>
      <c r="AH29" s="518">
        <v>55</v>
      </c>
      <c r="AI29" s="519"/>
      <c r="AJ29" s="519"/>
      <c r="AK29" s="519"/>
      <c r="AL29" s="561"/>
      <c r="AM29" s="518">
        <v>160643</v>
      </c>
      <c r="AN29" s="519"/>
      <c r="AO29" s="519"/>
      <c r="AP29" s="519"/>
      <c r="AQ29" s="519"/>
      <c r="AR29" s="561"/>
      <c r="AS29" s="518">
        <v>2921</v>
      </c>
      <c r="AT29" s="519"/>
      <c r="AU29" s="519"/>
      <c r="AV29" s="519"/>
      <c r="AW29" s="519"/>
      <c r="AX29" s="520"/>
      <c r="AY29" s="649"/>
      <c r="AZ29" s="650"/>
      <c r="BA29" s="650"/>
      <c r="BB29" s="651"/>
      <c r="BC29" s="501" t="s">
        <v>190</v>
      </c>
      <c r="BD29" s="502"/>
      <c r="BE29" s="502"/>
      <c r="BF29" s="502"/>
      <c r="BG29" s="502"/>
      <c r="BH29" s="502"/>
      <c r="BI29" s="502"/>
      <c r="BJ29" s="502"/>
      <c r="BK29" s="502"/>
      <c r="BL29" s="502"/>
      <c r="BM29" s="503"/>
      <c r="BN29" s="467">
        <v>388299</v>
      </c>
      <c r="BO29" s="468"/>
      <c r="BP29" s="468"/>
      <c r="BQ29" s="468"/>
      <c r="BR29" s="468"/>
      <c r="BS29" s="468"/>
      <c r="BT29" s="468"/>
      <c r="BU29" s="469"/>
      <c r="BV29" s="467">
        <v>455767</v>
      </c>
      <c r="BW29" s="468"/>
      <c r="BX29" s="468"/>
      <c r="BY29" s="468"/>
      <c r="BZ29" s="468"/>
      <c r="CA29" s="468"/>
      <c r="CB29" s="468"/>
      <c r="CC29" s="469"/>
      <c r="CD29" s="203"/>
      <c r="CE29" s="577"/>
      <c r="CF29" s="577"/>
      <c r="CG29" s="577"/>
      <c r="CH29" s="577"/>
      <c r="CI29" s="577"/>
      <c r="CJ29" s="577"/>
      <c r="CK29" s="577"/>
      <c r="CL29" s="577"/>
      <c r="CM29" s="577"/>
      <c r="CN29" s="577"/>
      <c r="CO29" s="577"/>
      <c r="CP29" s="577"/>
      <c r="CQ29" s="577"/>
      <c r="CR29" s="577"/>
      <c r="CS29" s="578"/>
      <c r="CT29" s="464"/>
      <c r="CU29" s="465"/>
      <c r="CV29" s="465"/>
      <c r="CW29" s="465"/>
      <c r="CX29" s="465"/>
      <c r="CY29" s="465"/>
      <c r="CZ29" s="465"/>
      <c r="DA29" s="466"/>
      <c r="DB29" s="464"/>
      <c r="DC29" s="465"/>
      <c r="DD29" s="465"/>
      <c r="DE29" s="465"/>
      <c r="DF29" s="465"/>
      <c r="DG29" s="465"/>
      <c r="DH29" s="465"/>
      <c r="DI29" s="466"/>
      <c r="DJ29" s="186"/>
      <c r="DK29" s="186"/>
      <c r="DL29" s="186"/>
      <c r="DM29" s="186"/>
      <c r="DN29" s="186"/>
      <c r="DO29" s="186"/>
    </row>
    <row r="30" spans="1:119" ht="18.75" customHeight="1" thickBot="1" x14ac:dyDescent="0.2">
      <c r="A30" s="187"/>
      <c r="B30" s="610"/>
      <c r="C30" s="611"/>
      <c r="D30" s="612"/>
      <c r="E30" s="521"/>
      <c r="F30" s="522"/>
      <c r="G30" s="522"/>
      <c r="H30" s="522"/>
      <c r="I30" s="522"/>
      <c r="J30" s="522"/>
      <c r="K30" s="523"/>
      <c r="L30" s="624"/>
      <c r="M30" s="625"/>
      <c r="N30" s="625"/>
      <c r="O30" s="625"/>
      <c r="P30" s="626"/>
      <c r="Q30" s="624"/>
      <c r="R30" s="625"/>
      <c r="S30" s="625"/>
      <c r="T30" s="625"/>
      <c r="U30" s="625"/>
      <c r="V30" s="626"/>
      <c r="W30" s="627" t="s">
        <v>191</v>
      </c>
      <c r="X30" s="628"/>
      <c r="Y30" s="628"/>
      <c r="Z30" s="628"/>
      <c r="AA30" s="628"/>
      <c r="AB30" s="628"/>
      <c r="AC30" s="628"/>
      <c r="AD30" s="628"/>
      <c r="AE30" s="628"/>
      <c r="AF30" s="628"/>
      <c r="AG30" s="629"/>
      <c r="AH30" s="586">
        <v>91.5</v>
      </c>
      <c r="AI30" s="587"/>
      <c r="AJ30" s="587"/>
      <c r="AK30" s="587"/>
      <c r="AL30" s="587"/>
      <c r="AM30" s="587"/>
      <c r="AN30" s="587"/>
      <c r="AO30" s="587"/>
      <c r="AP30" s="587"/>
      <c r="AQ30" s="587"/>
      <c r="AR30" s="587"/>
      <c r="AS30" s="587"/>
      <c r="AT30" s="587"/>
      <c r="AU30" s="587"/>
      <c r="AV30" s="587"/>
      <c r="AW30" s="587"/>
      <c r="AX30" s="589"/>
      <c r="AY30" s="652"/>
      <c r="AZ30" s="653"/>
      <c r="BA30" s="653"/>
      <c r="BB30" s="654"/>
      <c r="BC30" s="640" t="s">
        <v>50</v>
      </c>
      <c r="BD30" s="641"/>
      <c r="BE30" s="641"/>
      <c r="BF30" s="641"/>
      <c r="BG30" s="641"/>
      <c r="BH30" s="641"/>
      <c r="BI30" s="641"/>
      <c r="BJ30" s="641"/>
      <c r="BK30" s="641"/>
      <c r="BL30" s="641"/>
      <c r="BM30" s="642"/>
      <c r="BN30" s="643">
        <v>1520590</v>
      </c>
      <c r="BO30" s="644"/>
      <c r="BP30" s="644"/>
      <c r="BQ30" s="644"/>
      <c r="BR30" s="644"/>
      <c r="BS30" s="644"/>
      <c r="BT30" s="644"/>
      <c r="BU30" s="645"/>
      <c r="BV30" s="643">
        <v>2056882</v>
      </c>
      <c r="BW30" s="644"/>
      <c r="BX30" s="644"/>
      <c r="BY30" s="644"/>
      <c r="BZ30" s="644"/>
      <c r="CA30" s="644"/>
      <c r="CB30" s="644"/>
      <c r="CC30" s="645"/>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192</v>
      </c>
      <c r="D32" s="214"/>
      <c r="E32" s="214"/>
      <c r="F32" s="211"/>
      <c r="G32" s="211"/>
      <c r="H32" s="211"/>
      <c r="I32" s="211"/>
      <c r="J32" s="211"/>
      <c r="K32" s="211"/>
      <c r="L32" s="211"/>
      <c r="M32" s="211"/>
      <c r="N32" s="211"/>
      <c r="O32" s="211"/>
      <c r="P32" s="211"/>
      <c r="Q32" s="211"/>
      <c r="R32" s="211"/>
      <c r="S32" s="211"/>
      <c r="T32" s="211"/>
      <c r="U32" s="211" t="s">
        <v>193</v>
      </c>
      <c r="V32" s="211"/>
      <c r="W32" s="211"/>
      <c r="X32" s="211"/>
      <c r="Y32" s="211"/>
      <c r="Z32" s="211"/>
      <c r="AA32" s="211"/>
      <c r="AB32" s="211"/>
      <c r="AC32" s="211"/>
      <c r="AD32" s="211"/>
      <c r="AE32" s="211"/>
      <c r="AF32" s="211"/>
      <c r="AG32" s="211"/>
      <c r="AH32" s="211"/>
      <c r="AI32" s="211"/>
      <c r="AJ32" s="211"/>
      <c r="AK32" s="211"/>
      <c r="AL32" s="211"/>
      <c r="AM32" s="215" t="s">
        <v>194</v>
      </c>
      <c r="AN32" s="211"/>
      <c r="AO32" s="211"/>
      <c r="AP32" s="211"/>
      <c r="AQ32" s="211"/>
      <c r="AR32" s="211"/>
      <c r="AS32" s="215"/>
      <c r="AT32" s="215"/>
      <c r="AU32" s="215"/>
      <c r="AV32" s="215"/>
      <c r="AW32" s="215"/>
      <c r="AX32" s="215"/>
      <c r="AY32" s="215"/>
      <c r="AZ32" s="215"/>
      <c r="BA32" s="215"/>
      <c r="BB32" s="211"/>
      <c r="BC32" s="215"/>
      <c r="BD32" s="211"/>
      <c r="BE32" s="215" t="s">
        <v>195</v>
      </c>
      <c r="BF32" s="211"/>
      <c r="BG32" s="211"/>
      <c r="BH32" s="211"/>
      <c r="BI32" s="211"/>
      <c r="BJ32" s="215"/>
      <c r="BK32" s="215"/>
      <c r="BL32" s="215"/>
      <c r="BM32" s="215"/>
      <c r="BN32" s="215"/>
      <c r="BO32" s="215"/>
      <c r="BP32" s="215"/>
      <c r="BQ32" s="215"/>
      <c r="BR32" s="211"/>
      <c r="BS32" s="211"/>
      <c r="BT32" s="211"/>
      <c r="BU32" s="211"/>
      <c r="BV32" s="211"/>
      <c r="BW32" s="211" t="s">
        <v>196</v>
      </c>
      <c r="BX32" s="211"/>
      <c r="BY32" s="211"/>
      <c r="BZ32" s="211"/>
      <c r="CA32" s="211"/>
      <c r="CB32" s="215"/>
      <c r="CC32" s="215"/>
      <c r="CD32" s="215"/>
      <c r="CE32" s="215"/>
      <c r="CF32" s="215"/>
      <c r="CG32" s="215"/>
      <c r="CH32" s="215"/>
      <c r="CI32" s="215"/>
      <c r="CJ32" s="215"/>
      <c r="CK32" s="215"/>
      <c r="CL32" s="215"/>
      <c r="CM32" s="215"/>
      <c r="CN32" s="215"/>
      <c r="CO32" s="215" t="s">
        <v>197</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91" t="s">
        <v>198</v>
      </c>
      <c r="D33" s="491"/>
      <c r="E33" s="456" t="s">
        <v>199</v>
      </c>
      <c r="F33" s="456"/>
      <c r="G33" s="456"/>
      <c r="H33" s="456"/>
      <c r="I33" s="456"/>
      <c r="J33" s="456"/>
      <c r="K33" s="456"/>
      <c r="L33" s="456"/>
      <c r="M33" s="456"/>
      <c r="N33" s="456"/>
      <c r="O33" s="456"/>
      <c r="P33" s="456"/>
      <c r="Q33" s="456"/>
      <c r="R33" s="456"/>
      <c r="S33" s="456"/>
      <c r="T33" s="216"/>
      <c r="U33" s="491" t="s">
        <v>198</v>
      </c>
      <c r="V33" s="491"/>
      <c r="W33" s="456" t="s">
        <v>200</v>
      </c>
      <c r="X33" s="456"/>
      <c r="Y33" s="456"/>
      <c r="Z33" s="456"/>
      <c r="AA33" s="456"/>
      <c r="AB33" s="456"/>
      <c r="AC33" s="456"/>
      <c r="AD33" s="456"/>
      <c r="AE33" s="456"/>
      <c r="AF33" s="456"/>
      <c r="AG33" s="456"/>
      <c r="AH33" s="456"/>
      <c r="AI33" s="456"/>
      <c r="AJ33" s="456"/>
      <c r="AK33" s="456"/>
      <c r="AL33" s="216"/>
      <c r="AM33" s="491" t="s">
        <v>201</v>
      </c>
      <c r="AN33" s="491"/>
      <c r="AO33" s="456" t="s">
        <v>202</v>
      </c>
      <c r="AP33" s="456"/>
      <c r="AQ33" s="456"/>
      <c r="AR33" s="456"/>
      <c r="AS33" s="456"/>
      <c r="AT33" s="456"/>
      <c r="AU33" s="456"/>
      <c r="AV33" s="456"/>
      <c r="AW33" s="456"/>
      <c r="AX33" s="456"/>
      <c r="AY33" s="456"/>
      <c r="AZ33" s="456"/>
      <c r="BA33" s="456"/>
      <c r="BB33" s="456"/>
      <c r="BC33" s="456"/>
      <c r="BD33" s="217"/>
      <c r="BE33" s="456" t="s">
        <v>203</v>
      </c>
      <c r="BF33" s="456"/>
      <c r="BG33" s="456" t="s">
        <v>204</v>
      </c>
      <c r="BH33" s="456"/>
      <c r="BI33" s="456"/>
      <c r="BJ33" s="456"/>
      <c r="BK33" s="456"/>
      <c r="BL33" s="456"/>
      <c r="BM33" s="456"/>
      <c r="BN33" s="456"/>
      <c r="BO33" s="456"/>
      <c r="BP33" s="456"/>
      <c r="BQ33" s="456"/>
      <c r="BR33" s="456"/>
      <c r="BS33" s="456"/>
      <c r="BT33" s="456"/>
      <c r="BU33" s="456"/>
      <c r="BV33" s="217"/>
      <c r="BW33" s="491" t="s">
        <v>203</v>
      </c>
      <c r="BX33" s="491"/>
      <c r="BY33" s="456" t="s">
        <v>205</v>
      </c>
      <c r="BZ33" s="456"/>
      <c r="CA33" s="456"/>
      <c r="CB33" s="456"/>
      <c r="CC33" s="456"/>
      <c r="CD33" s="456"/>
      <c r="CE33" s="456"/>
      <c r="CF33" s="456"/>
      <c r="CG33" s="456"/>
      <c r="CH33" s="456"/>
      <c r="CI33" s="456"/>
      <c r="CJ33" s="456"/>
      <c r="CK33" s="456"/>
      <c r="CL33" s="456"/>
      <c r="CM33" s="456"/>
      <c r="CN33" s="216"/>
      <c r="CO33" s="491" t="s">
        <v>206</v>
      </c>
      <c r="CP33" s="491"/>
      <c r="CQ33" s="456" t="s">
        <v>207</v>
      </c>
      <c r="CR33" s="456"/>
      <c r="CS33" s="456"/>
      <c r="CT33" s="456"/>
      <c r="CU33" s="456"/>
      <c r="CV33" s="456"/>
      <c r="CW33" s="456"/>
      <c r="CX33" s="456"/>
      <c r="CY33" s="456"/>
      <c r="CZ33" s="456"/>
      <c r="DA33" s="456"/>
      <c r="DB33" s="456"/>
      <c r="DC33" s="456"/>
      <c r="DD33" s="456"/>
      <c r="DE33" s="456"/>
      <c r="DF33" s="216"/>
      <c r="DG33" s="655" t="s">
        <v>208</v>
      </c>
      <c r="DH33" s="655"/>
      <c r="DI33" s="218"/>
      <c r="DJ33" s="186"/>
      <c r="DK33" s="186"/>
      <c r="DL33" s="186"/>
      <c r="DM33" s="186"/>
      <c r="DN33" s="186"/>
      <c r="DO33" s="186"/>
    </row>
    <row r="34" spans="1:119" ht="32.25" customHeight="1" x14ac:dyDescent="0.15">
      <c r="A34" s="187"/>
      <c r="B34" s="213"/>
      <c r="C34" s="656">
        <f>IF(E34="","",1)</f>
        <v>1</v>
      </c>
      <c r="D34" s="656"/>
      <c r="E34" s="657" t="str">
        <f>IF('各会計、関係団体の財政状況及び健全化判断比率'!B7="","",'各会計、関係団体の財政状況及び健全化判断比率'!B7)</f>
        <v>一般会計</v>
      </c>
      <c r="F34" s="657"/>
      <c r="G34" s="657"/>
      <c r="H34" s="657"/>
      <c r="I34" s="657"/>
      <c r="J34" s="657"/>
      <c r="K34" s="657"/>
      <c r="L34" s="657"/>
      <c r="M34" s="657"/>
      <c r="N34" s="657"/>
      <c r="O34" s="657"/>
      <c r="P34" s="657"/>
      <c r="Q34" s="657"/>
      <c r="R34" s="657"/>
      <c r="S34" s="657"/>
      <c r="T34" s="214"/>
      <c r="U34" s="656">
        <f>IF(W34="","",MAX(C34:D43)+1)</f>
        <v>3</v>
      </c>
      <c r="V34" s="656"/>
      <c r="W34" s="657" t="str">
        <f>IF('各会計、関係団体の財政状況及び健全化判断比率'!B28="","",'各会計、関係団体の財政状況及び健全化判断比率'!B28)</f>
        <v>国民健康保険事業特別会計</v>
      </c>
      <c r="X34" s="657"/>
      <c r="Y34" s="657"/>
      <c r="Z34" s="657"/>
      <c r="AA34" s="657"/>
      <c r="AB34" s="657"/>
      <c r="AC34" s="657"/>
      <c r="AD34" s="657"/>
      <c r="AE34" s="657"/>
      <c r="AF34" s="657"/>
      <c r="AG34" s="657"/>
      <c r="AH34" s="657"/>
      <c r="AI34" s="657"/>
      <c r="AJ34" s="657"/>
      <c r="AK34" s="657"/>
      <c r="AL34" s="214"/>
      <c r="AM34" s="656" t="str">
        <f>IF(AO34="","",MAX(C34:D43,U34:V43)+1)</f>
        <v/>
      </c>
      <c r="AN34" s="656"/>
      <c r="AO34" s="657"/>
      <c r="AP34" s="657"/>
      <c r="AQ34" s="657"/>
      <c r="AR34" s="657"/>
      <c r="AS34" s="657"/>
      <c r="AT34" s="657"/>
      <c r="AU34" s="657"/>
      <c r="AV34" s="657"/>
      <c r="AW34" s="657"/>
      <c r="AX34" s="657"/>
      <c r="AY34" s="657"/>
      <c r="AZ34" s="657"/>
      <c r="BA34" s="657"/>
      <c r="BB34" s="657"/>
      <c r="BC34" s="657"/>
      <c r="BD34" s="214"/>
      <c r="BE34" s="656">
        <f>IF(BG34="","",MAX(C34:D43,U34:V43,AM34:AN43)+1)</f>
        <v>5</v>
      </c>
      <c r="BF34" s="656"/>
      <c r="BG34" s="657" t="str">
        <f>IF('各会計、関係団体の財政状況及び健全化判断比率'!B30="","",'各会計、関係団体の財政状況及び健全化判断比率'!B30)</f>
        <v>簡易水道事業特別会計</v>
      </c>
      <c r="BH34" s="657"/>
      <c r="BI34" s="657"/>
      <c r="BJ34" s="657"/>
      <c r="BK34" s="657"/>
      <c r="BL34" s="657"/>
      <c r="BM34" s="657"/>
      <c r="BN34" s="657"/>
      <c r="BO34" s="657"/>
      <c r="BP34" s="657"/>
      <c r="BQ34" s="657"/>
      <c r="BR34" s="657"/>
      <c r="BS34" s="657"/>
      <c r="BT34" s="657"/>
      <c r="BU34" s="657"/>
      <c r="BV34" s="214"/>
      <c r="BW34" s="656">
        <f>IF(BY34="","",MAX(C34:D43,U34:V43,AM34:AN43,BE34:BF43)+1)</f>
        <v>6</v>
      </c>
      <c r="BX34" s="656"/>
      <c r="BY34" s="657" t="str">
        <f>IF('各会計、関係団体の財政状況及び健全化判断比率'!B68="","",'各会計、関係団体の財政状況及び健全化判断比率'!B68)</f>
        <v>安芸広域市町村圏特別養護老人ホーム組合</v>
      </c>
      <c r="BZ34" s="657"/>
      <c r="CA34" s="657"/>
      <c r="CB34" s="657"/>
      <c r="CC34" s="657"/>
      <c r="CD34" s="657"/>
      <c r="CE34" s="657"/>
      <c r="CF34" s="657"/>
      <c r="CG34" s="657"/>
      <c r="CH34" s="657"/>
      <c r="CI34" s="657"/>
      <c r="CJ34" s="657"/>
      <c r="CK34" s="657"/>
      <c r="CL34" s="657"/>
      <c r="CM34" s="657"/>
      <c r="CN34" s="214"/>
      <c r="CO34" s="656">
        <f>IF(CQ34="","",MAX(C34:D43,U34:V43,AM34:AN43,BE34:BF43,BW34:BX43)+1)</f>
        <v>16</v>
      </c>
      <c r="CP34" s="656"/>
      <c r="CQ34" s="657" t="str">
        <f>IF('各会計、関係団体の財政状況及び健全化判断比率'!BS7="","",'各会計、関係団体の財政状況及び健全化判断比率'!BS7)</f>
        <v>やすだソーラーパワー(株)</v>
      </c>
      <c r="CR34" s="657"/>
      <c r="CS34" s="657"/>
      <c r="CT34" s="657"/>
      <c r="CU34" s="657"/>
      <c r="CV34" s="657"/>
      <c r="CW34" s="657"/>
      <c r="CX34" s="657"/>
      <c r="CY34" s="657"/>
      <c r="CZ34" s="657"/>
      <c r="DA34" s="657"/>
      <c r="DB34" s="657"/>
      <c r="DC34" s="657"/>
      <c r="DD34" s="657"/>
      <c r="DE34" s="657"/>
      <c r="DF34" s="211"/>
      <c r="DG34" s="658" t="str">
        <f>IF('各会計、関係団体の財政状況及び健全化判断比率'!BR7="","",'各会計、関係団体の財政状況及び健全化判断比率'!BR7)</f>
        <v/>
      </c>
      <c r="DH34" s="658"/>
      <c r="DI34" s="218"/>
      <c r="DJ34" s="186"/>
      <c r="DK34" s="186"/>
      <c r="DL34" s="186"/>
      <c r="DM34" s="186"/>
      <c r="DN34" s="186"/>
      <c r="DO34" s="186"/>
    </row>
    <row r="35" spans="1:119" ht="32.25" customHeight="1" x14ac:dyDescent="0.15">
      <c r="A35" s="187"/>
      <c r="B35" s="213"/>
      <c r="C35" s="656">
        <f>IF(E35="","",C34+1)</f>
        <v>2</v>
      </c>
      <c r="D35" s="656"/>
      <c r="E35" s="657" t="str">
        <f>IF('各会計、関係団体の財政状況及び健全化判断比率'!B8="","",'各会計、関係団体の財政状況及び健全化判断比率'!B8)</f>
        <v>土地開発事業特別会計</v>
      </c>
      <c r="F35" s="657"/>
      <c r="G35" s="657"/>
      <c r="H35" s="657"/>
      <c r="I35" s="657"/>
      <c r="J35" s="657"/>
      <c r="K35" s="657"/>
      <c r="L35" s="657"/>
      <c r="M35" s="657"/>
      <c r="N35" s="657"/>
      <c r="O35" s="657"/>
      <c r="P35" s="657"/>
      <c r="Q35" s="657"/>
      <c r="R35" s="657"/>
      <c r="S35" s="657"/>
      <c r="T35" s="214"/>
      <c r="U35" s="656">
        <f>IF(W35="","",U34+1)</f>
        <v>4</v>
      </c>
      <c r="V35" s="656"/>
      <c r="W35" s="657" t="str">
        <f>IF('各会計、関係団体の財政状況及び健全化判断比率'!B29="","",'各会計、関係団体の財政状況及び健全化判断比率'!B29)</f>
        <v>後期高齢者医療事業特別会計</v>
      </c>
      <c r="X35" s="657"/>
      <c r="Y35" s="657"/>
      <c r="Z35" s="657"/>
      <c r="AA35" s="657"/>
      <c r="AB35" s="657"/>
      <c r="AC35" s="657"/>
      <c r="AD35" s="657"/>
      <c r="AE35" s="657"/>
      <c r="AF35" s="657"/>
      <c r="AG35" s="657"/>
      <c r="AH35" s="657"/>
      <c r="AI35" s="657"/>
      <c r="AJ35" s="657"/>
      <c r="AK35" s="657"/>
      <c r="AL35" s="214"/>
      <c r="AM35" s="656" t="str">
        <f t="shared" ref="AM35:AM43" si="0">IF(AO35="","",AM34+1)</f>
        <v/>
      </c>
      <c r="AN35" s="656"/>
      <c r="AO35" s="657"/>
      <c r="AP35" s="657"/>
      <c r="AQ35" s="657"/>
      <c r="AR35" s="657"/>
      <c r="AS35" s="657"/>
      <c r="AT35" s="657"/>
      <c r="AU35" s="657"/>
      <c r="AV35" s="657"/>
      <c r="AW35" s="657"/>
      <c r="AX35" s="657"/>
      <c r="AY35" s="657"/>
      <c r="AZ35" s="657"/>
      <c r="BA35" s="657"/>
      <c r="BB35" s="657"/>
      <c r="BC35" s="657"/>
      <c r="BD35" s="214"/>
      <c r="BE35" s="656" t="str">
        <f t="shared" ref="BE35:BE43" si="1">IF(BG35="","",BE34+1)</f>
        <v/>
      </c>
      <c r="BF35" s="656"/>
      <c r="BG35" s="657"/>
      <c r="BH35" s="657"/>
      <c r="BI35" s="657"/>
      <c r="BJ35" s="657"/>
      <c r="BK35" s="657"/>
      <c r="BL35" s="657"/>
      <c r="BM35" s="657"/>
      <c r="BN35" s="657"/>
      <c r="BO35" s="657"/>
      <c r="BP35" s="657"/>
      <c r="BQ35" s="657"/>
      <c r="BR35" s="657"/>
      <c r="BS35" s="657"/>
      <c r="BT35" s="657"/>
      <c r="BU35" s="657"/>
      <c r="BV35" s="214"/>
      <c r="BW35" s="656">
        <f t="shared" ref="BW35:BW43" si="2">IF(BY35="","",BW34+1)</f>
        <v>7</v>
      </c>
      <c r="BX35" s="656"/>
      <c r="BY35" s="657" t="str">
        <f>IF('各会計、関係団体の財政状況及び健全化判断比率'!B69="","",'各会計、関係団体の財政状況及び健全化判断比率'!B69)</f>
        <v>高知県広域食肉センター事務組合</v>
      </c>
      <c r="BZ35" s="657"/>
      <c r="CA35" s="657"/>
      <c r="CB35" s="657"/>
      <c r="CC35" s="657"/>
      <c r="CD35" s="657"/>
      <c r="CE35" s="657"/>
      <c r="CF35" s="657"/>
      <c r="CG35" s="657"/>
      <c r="CH35" s="657"/>
      <c r="CI35" s="657"/>
      <c r="CJ35" s="657"/>
      <c r="CK35" s="657"/>
      <c r="CL35" s="657"/>
      <c r="CM35" s="657"/>
      <c r="CN35" s="214"/>
      <c r="CO35" s="656" t="str">
        <f t="shared" ref="CO35:CO43" si="3">IF(CQ35="","",CO34+1)</f>
        <v/>
      </c>
      <c r="CP35" s="656"/>
      <c r="CQ35" s="657" t="str">
        <f>IF('各会計、関係団体の財政状況及び健全化判断比率'!BS8="","",'各会計、関係団体の財政状況及び健全化判断比率'!BS8)</f>
        <v/>
      </c>
      <c r="CR35" s="657"/>
      <c r="CS35" s="657"/>
      <c r="CT35" s="657"/>
      <c r="CU35" s="657"/>
      <c r="CV35" s="657"/>
      <c r="CW35" s="657"/>
      <c r="CX35" s="657"/>
      <c r="CY35" s="657"/>
      <c r="CZ35" s="657"/>
      <c r="DA35" s="657"/>
      <c r="DB35" s="657"/>
      <c r="DC35" s="657"/>
      <c r="DD35" s="657"/>
      <c r="DE35" s="657"/>
      <c r="DF35" s="211"/>
      <c r="DG35" s="658" t="str">
        <f>IF('各会計、関係団体の財政状況及び健全化判断比率'!BR8="","",'各会計、関係団体の財政状況及び健全化判断比率'!BR8)</f>
        <v/>
      </c>
      <c r="DH35" s="658"/>
      <c r="DI35" s="218"/>
      <c r="DJ35" s="186"/>
      <c r="DK35" s="186"/>
      <c r="DL35" s="186"/>
      <c r="DM35" s="186"/>
      <c r="DN35" s="186"/>
      <c r="DO35" s="186"/>
    </row>
    <row r="36" spans="1:119" ht="32.25" customHeight="1" x14ac:dyDescent="0.15">
      <c r="A36" s="187"/>
      <c r="B36" s="213"/>
      <c r="C36" s="656" t="str">
        <f>IF(E36="","",C35+1)</f>
        <v/>
      </c>
      <c r="D36" s="656"/>
      <c r="E36" s="657" t="str">
        <f>IF('各会計、関係団体の財政状況及び健全化判断比率'!B9="","",'各会計、関係団体の財政状況及び健全化判断比率'!B9)</f>
        <v/>
      </c>
      <c r="F36" s="657"/>
      <c r="G36" s="657"/>
      <c r="H36" s="657"/>
      <c r="I36" s="657"/>
      <c r="J36" s="657"/>
      <c r="K36" s="657"/>
      <c r="L36" s="657"/>
      <c r="M36" s="657"/>
      <c r="N36" s="657"/>
      <c r="O36" s="657"/>
      <c r="P36" s="657"/>
      <c r="Q36" s="657"/>
      <c r="R36" s="657"/>
      <c r="S36" s="657"/>
      <c r="T36" s="214"/>
      <c r="U36" s="656" t="str">
        <f t="shared" ref="U36:U43" si="4">IF(W36="","",U35+1)</f>
        <v/>
      </c>
      <c r="V36" s="656"/>
      <c r="W36" s="657"/>
      <c r="X36" s="657"/>
      <c r="Y36" s="657"/>
      <c r="Z36" s="657"/>
      <c r="AA36" s="657"/>
      <c r="AB36" s="657"/>
      <c r="AC36" s="657"/>
      <c r="AD36" s="657"/>
      <c r="AE36" s="657"/>
      <c r="AF36" s="657"/>
      <c r="AG36" s="657"/>
      <c r="AH36" s="657"/>
      <c r="AI36" s="657"/>
      <c r="AJ36" s="657"/>
      <c r="AK36" s="657"/>
      <c r="AL36" s="214"/>
      <c r="AM36" s="656" t="str">
        <f t="shared" si="0"/>
        <v/>
      </c>
      <c r="AN36" s="656"/>
      <c r="AO36" s="657"/>
      <c r="AP36" s="657"/>
      <c r="AQ36" s="657"/>
      <c r="AR36" s="657"/>
      <c r="AS36" s="657"/>
      <c r="AT36" s="657"/>
      <c r="AU36" s="657"/>
      <c r="AV36" s="657"/>
      <c r="AW36" s="657"/>
      <c r="AX36" s="657"/>
      <c r="AY36" s="657"/>
      <c r="AZ36" s="657"/>
      <c r="BA36" s="657"/>
      <c r="BB36" s="657"/>
      <c r="BC36" s="657"/>
      <c r="BD36" s="214"/>
      <c r="BE36" s="656" t="str">
        <f t="shared" si="1"/>
        <v/>
      </c>
      <c r="BF36" s="656"/>
      <c r="BG36" s="657"/>
      <c r="BH36" s="657"/>
      <c r="BI36" s="657"/>
      <c r="BJ36" s="657"/>
      <c r="BK36" s="657"/>
      <c r="BL36" s="657"/>
      <c r="BM36" s="657"/>
      <c r="BN36" s="657"/>
      <c r="BO36" s="657"/>
      <c r="BP36" s="657"/>
      <c r="BQ36" s="657"/>
      <c r="BR36" s="657"/>
      <c r="BS36" s="657"/>
      <c r="BT36" s="657"/>
      <c r="BU36" s="657"/>
      <c r="BV36" s="214"/>
      <c r="BW36" s="656">
        <f t="shared" si="2"/>
        <v>8</v>
      </c>
      <c r="BX36" s="656"/>
      <c r="BY36" s="657" t="str">
        <f>IF('各会計、関係団体の財政状況及び健全化判断比率'!B70="","",'各会計、関係団体の財政状況及び健全化判断比率'!B70)</f>
        <v>安芸広域市町村圏事務組合（一般会計）</v>
      </c>
      <c r="BZ36" s="657"/>
      <c r="CA36" s="657"/>
      <c r="CB36" s="657"/>
      <c r="CC36" s="657"/>
      <c r="CD36" s="657"/>
      <c r="CE36" s="657"/>
      <c r="CF36" s="657"/>
      <c r="CG36" s="657"/>
      <c r="CH36" s="657"/>
      <c r="CI36" s="657"/>
      <c r="CJ36" s="657"/>
      <c r="CK36" s="657"/>
      <c r="CL36" s="657"/>
      <c r="CM36" s="657"/>
      <c r="CN36" s="214"/>
      <c r="CO36" s="656" t="str">
        <f t="shared" si="3"/>
        <v/>
      </c>
      <c r="CP36" s="656"/>
      <c r="CQ36" s="657" t="str">
        <f>IF('各会計、関係団体の財政状況及び健全化判断比率'!BS9="","",'各会計、関係団体の財政状況及び健全化判断比率'!BS9)</f>
        <v/>
      </c>
      <c r="CR36" s="657"/>
      <c r="CS36" s="657"/>
      <c r="CT36" s="657"/>
      <c r="CU36" s="657"/>
      <c r="CV36" s="657"/>
      <c r="CW36" s="657"/>
      <c r="CX36" s="657"/>
      <c r="CY36" s="657"/>
      <c r="CZ36" s="657"/>
      <c r="DA36" s="657"/>
      <c r="DB36" s="657"/>
      <c r="DC36" s="657"/>
      <c r="DD36" s="657"/>
      <c r="DE36" s="657"/>
      <c r="DF36" s="211"/>
      <c r="DG36" s="658" t="str">
        <f>IF('各会計、関係団体の財政状況及び健全化判断比率'!BR9="","",'各会計、関係団体の財政状況及び健全化判断比率'!BR9)</f>
        <v/>
      </c>
      <c r="DH36" s="658"/>
      <c r="DI36" s="218"/>
      <c r="DJ36" s="186"/>
      <c r="DK36" s="186"/>
      <c r="DL36" s="186"/>
      <c r="DM36" s="186"/>
      <c r="DN36" s="186"/>
      <c r="DO36" s="186"/>
    </row>
    <row r="37" spans="1:119" ht="32.25" customHeight="1" x14ac:dyDescent="0.15">
      <c r="A37" s="187"/>
      <c r="B37" s="213"/>
      <c r="C37" s="656" t="str">
        <f>IF(E37="","",C36+1)</f>
        <v/>
      </c>
      <c r="D37" s="656"/>
      <c r="E37" s="657" t="str">
        <f>IF('各会計、関係団体の財政状況及び健全化判断比率'!B10="","",'各会計、関係団体の財政状況及び健全化判断比率'!B10)</f>
        <v/>
      </c>
      <c r="F37" s="657"/>
      <c r="G37" s="657"/>
      <c r="H37" s="657"/>
      <c r="I37" s="657"/>
      <c r="J37" s="657"/>
      <c r="K37" s="657"/>
      <c r="L37" s="657"/>
      <c r="M37" s="657"/>
      <c r="N37" s="657"/>
      <c r="O37" s="657"/>
      <c r="P37" s="657"/>
      <c r="Q37" s="657"/>
      <c r="R37" s="657"/>
      <c r="S37" s="657"/>
      <c r="T37" s="214"/>
      <c r="U37" s="656" t="str">
        <f t="shared" si="4"/>
        <v/>
      </c>
      <c r="V37" s="656"/>
      <c r="W37" s="657"/>
      <c r="X37" s="657"/>
      <c r="Y37" s="657"/>
      <c r="Z37" s="657"/>
      <c r="AA37" s="657"/>
      <c r="AB37" s="657"/>
      <c r="AC37" s="657"/>
      <c r="AD37" s="657"/>
      <c r="AE37" s="657"/>
      <c r="AF37" s="657"/>
      <c r="AG37" s="657"/>
      <c r="AH37" s="657"/>
      <c r="AI37" s="657"/>
      <c r="AJ37" s="657"/>
      <c r="AK37" s="657"/>
      <c r="AL37" s="214"/>
      <c r="AM37" s="656" t="str">
        <f t="shared" si="0"/>
        <v/>
      </c>
      <c r="AN37" s="656"/>
      <c r="AO37" s="657"/>
      <c r="AP37" s="657"/>
      <c r="AQ37" s="657"/>
      <c r="AR37" s="657"/>
      <c r="AS37" s="657"/>
      <c r="AT37" s="657"/>
      <c r="AU37" s="657"/>
      <c r="AV37" s="657"/>
      <c r="AW37" s="657"/>
      <c r="AX37" s="657"/>
      <c r="AY37" s="657"/>
      <c r="AZ37" s="657"/>
      <c r="BA37" s="657"/>
      <c r="BB37" s="657"/>
      <c r="BC37" s="657"/>
      <c r="BD37" s="214"/>
      <c r="BE37" s="656" t="str">
        <f t="shared" si="1"/>
        <v/>
      </c>
      <c r="BF37" s="656"/>
      <c r="BG37" s="657"/>
      <c r="BH37" s="657"/>
      <c r="BI37" s="657"/>
      <c r="BJ37" s="657"/>
      <c r="BK37" s="657"/>
      <c r="BL37" s="657"/>
      <c r="BM37" s="657"/>
      <c r="BN37" s="657"/>
      <c r="BO37" s="657"/>
      <c r="BP37" s="657"/>
      <c r="BQ37" s="657"/>
      <c r="BR37" s="657"/>
      <c r="BS37" s="657"/>
      <c r="BT37" s="657"/>
      <c r="BU37" s="657"/>
      <c r="BV37" s="214"/>
      <c r="BW37" s="656">
        <f t="shared" si="2"/>
        <v>9</v>
      </c>
      <c r="BX37" s="656"/>
      <c r="BY37" s="657" t="str">
        <f>IF('各会計、関係団体の財政状況及び健全化判断比率'!B71="","",'各会計、関係団体の財政状況及び健全化判断比率'!B71)</f>
        <v>安芸広域市町村圏事務組合（滞納整理事業特別会計）</v>
      </c>
      <c r="BZ37" s="657"/>
      <c r="CA37" s="657"/>
      <c r="CB37" s="657"/>
      <c r="CC37" s="657"/>
      <c r="CD37" s="657"/>
      <c r="CE37" s="657"/>
      <c r="CF37" s="657"/>
      <c r="CG37" s="657"/>
      <c r="CH37" s="657"/>
      <c r="CI37" s="657"/>
      <c r="CJ37" s="657"/>
      <c r="CK37" s="657"/>
      <c r="CL37" s="657"/>
      <c r="CM37" s="657"/>
      <c r="CN37" s="214"/>
      <c r="CO37" s="656" t="str">
        <f t="shared" si="3"/>
        <v/>
      </c>
      <c r="CP37" s="656"/>
      <c r="CQ37" s="657" t="str">
        <f>IF('各会計、関係団体の財政状況及び健全化判断比率'!BS10="","",'各会計、関係団体の財政状況及び健全化判断比率'!BS10)</f>
        <v/>
      </c>
      <c r="CR37" s="657"/>
      <c r="CS37" s="657"/>
      <c r="CT37" s="657"/>
      <c r="CU37" s="657"/>
      <c r="CV37" s="657"/>
      <c r="CW37" s="657"/>
      <c r="CX37" s="657"/>
      <c r="CY37" s="657"/>
      <c r="CZ37" s="657"/>
      <c r="DA37" s="657"/>
      <c r="DB37" s="657"/>
      <c r="DC37" s="657"/>
      <c r="DD37" s="657"/>
      <c r="DE37" s="657"/>
      <c r="DF37" s="211"/>
      <c r="DG37" s="658" t="str">
        <f>IF('各会計、関係団体の財政状況及び健全化判断比率'!BR10="","",'各会計、関係団体の財政状況及び健全化判断比率'!BR10)</f>
        <v/>
      </c>
      <c r="DH37" s="658"/>
      <c r="DI37" s="218"/>
      <c r="DJ37" s="186"/>
      <c r="DK37" s="186"/>
      <c r="DL37" s="186"/>
      <c r="DM37" s="186"/>
      <c r="DN37" s="186"/>
      <c r="DO37" s="186"/>
    </row>
    <row r="38" spans="1:119" ht="32.25" customHeight="1" x14ac:dyDescent="0.15">
      <c r="A38" s="187"/>
      <c r="B38" s="213"/>
      <c r="C38" s="656" t="str">
        <f t="shared" ref="C38:C43" si="5">IF(E38="","",C37+1)</f>
        <v/>
      </c>
      <c r="D38" s="656"/>
      <c r="E38" s="657" t="str">
        <f>IF('各会計、関係団体の財政状況及び健全化判断比率'!B11="","",'各会計、関係団体の財政状況及び健全化判断比率'!B11)</f>
        <v/>
      </c>
      <c r="F38" s="657"/>
      <c r="G38" s="657"/>
      <c r="H38" s="657"/>
      <c r="I38" s="657"/>
      <c r="J38" s="657"/>
      <c r="K38" s="657"/>
      <c r="L38" s="657"/>
      <c r="M38" s="657"/>
      <c r="N38" s="657"/>
      <c r="O38" s="657"/>
      <c r="P38" s="657"/>
      <c r="Q38" s="657"/>
      <c r="R38" s="657"/>
      <c r="S38" s="657"/>
      <c r="T38" s="214"/>
      <c r="U38" s="656" t="str">
        <f t="shared" si="4"/>
        <v/>
      </c>
      <c r="V38" s="656"/>
      <c r="W38" s="657"/>
      <c r="X38" s="657"/>
      <c r="Y38" s="657"/>
      <c r="Z38" s="657"/>
      <c r="AA38" s="657"/>
      <c r="AB38" s="657"/>
      <c r="AC38" s="657"/>
      <c r="AD38" s="657"/>
      <c r="AE38" s="657"/>
      <c r="AF38" s="657"/>
      <c r="AG38" s="657"/>
      <c r="AH38" s="657"/>
      <c r="AI38" s="657"/>
      <c r="AJ38" s="657"/>
      <c r="AK38" s="657"/>
      <c r="AL38" s="214"/>
      <c r="AM38" s="656" t="str">
        <f t="shared" si="0"/>
        <v/>
      </c>
      <c r="AN38" s="656"/>
      <c r="AO38" s="657"/>
      <c r="AP38" s="657"/>
      <c r="AQ38" s="657"/>
      <c r="AR38" s="657"/>
      <c r="AS38" s="657"/>
      <c r="AT38" s="657"/>
      <c r="AU38" s="657"/>
      <c r="AV38" s="657"/>
      <c r="AW38" s="657"/>
      <c r="AX38" s="657"/>
      <c r="AY38" s="657"/>
      <c r="AZ38" s="657"/>
      <c r="BA38" s="657"/>
      <c r="BB38" s="657"/>
      <c r="BC38" s="657"/>
      <c r="BD38" s="214"/>
      <c r="BE38" s="656" t="str">
        <f t="shared" si="1"/>
        <v/>
      </c>
      <c r="BF38" s="656"/>
      <c r="BG38" s="657"/>
      <c r="BH38" s="657"/>
      <c r="BI38" s="657"/>
      <c r="BJ38" s="657"/>
      <c r="BK38" s="657"/>
      <c r="BL38" s="657"/>
      <c r="BM38" s="657"/>
      <c r="BN38" s="657"/>
      <c r="BO38" s="657"/>
      <c r="BP38" s="657"/>
      <c r="BQ38" s="657"/>
      <c r="BR38" s="657"/>
      <c r="BS38" s="657"/>
      <c r="BT38" s="657"/>
      <c r="BU38" s="657"/>
      <c r="BV38" s="214"/>
      <c r="BW38" s="656">
        <f t="shared" si="2"/>
        <v>10</v>
      </c>
      <c r="BX38" s="656"/>
      <c r="BY38" s="657" t="str">
        <f>IF('各会計、関係団体の財政状況及び健全化判断比率'!B72="","",'各会計、関係団体の財政状況及び健全化判断比率'!B72)</f>
        <v>中芸広域連合（一般会計）</v>
      </c>
      <c r="BZ38" s="657"/>
      <c r="CA38" s="657"/>
      <c r="CB38" s="657"/>
      <c r="CC38" s="657"/>
      <c r="CD38" s="657"/>
      <c r="CE38" s="657"/>
      <c r="CF38" s="657"/>
      <c r="CG38" s="657"/>
      <c r="CH38" s="657"/>
      <c r="CI38" s="657"/>
      <c r="CJ38" s="657"/>
      <c r="CK38" s="657"/>
      <c r="CL38" s="657"/>
      <c r="CM38" s="657"/>
      <c r="CN38" s="214"/>
      <c r="CO38" s="656" t="str">
        <f t="shared" si="3"/>
        <v/>
      </c>
      <c r="CP38" s="656"/>
      <c r="CQ38" s="657" t="str">
        <f>IF('各会計、関係団体の財政状況及び健全化判断比率'!BS11="","",'各会計、関係団体の財政状況及び健全化判断比率'!BS11)</f>
        <v/>
      </c>
      <c r="CR38" s="657"/>
      <c r="CS38" s="657"/>
      <c r="CT38" s="657"/>
      <c r="CU38" s="657"/>
      <c r="CV38" s="657"/>
      <c r="CW38" s="657"/>
      <c r="CX38" s="657"/>
      <c r="CY38" s="657"/>
      <c r="CZ38" s="657"/>
      <c r="DA38" s="657"/>
      <c r="DB38" s="657"/>
      <c r="DC38" s="657"/>
      <c r="DD38" s="657"/>
      <c r="DE38" s="657"/>
      <c r="DF38" s="211"/>
      <c r="DG38" s="658" t="str">
        <f>IF('各会計、関係団体の財政状況及び健全化判断比率'!BR11="","",'各会計、関係団体の財政状況及び健全化判断比率'!BR11)</f>
        <v/>
      </c>
      <c r="DH38" s="658"/>
      <c r="DI38" s="218"/>
      <c r="DJ38" s="186"/>
      <c r="DK38" s="186"/>
      <c r="DL38" s="186"/>
      <c r="DM38" s="186"/>
      <c r="DN38" s="186"/>
      <c r="DO38" s="186"/>
    </row>
    <row r="39" spans="1:119" ht="32.25" customHeight="1" x14ac:dyDescent="0.15">
      <c r="A39" s="187"/>
      <c r="B39" s="213"/>
      <c r="C39" s="656" t="str">
        <f t="shared" si="5"/>
        <v/>
      </c>
      <c r="D39" s="656"/>
      <c r="E39" s="657" t="str">
        <f>IF('各会計、関係団体の財政状況及び健全化判断比率'!B12="","",'各会計、関係団体の財政状況及び健全化判断比率'!B12)</f>
        <v/>
      </c>
      <c r="F39" s="657"/>
      <c r="G39" s="657"/>
      <c r="H39" s="657"/>
      <c r="I39" s="657"/>
      <c r="J39" s="657"/>
      <c r="K39" s="657"/>
      <c r="L39" s="657"/>
      <c r="M39" s="657"/>
      <c r="N39" s="657"/>
      <c r="O39" s="657"/>
      <c r="P39" s="657"/>
      <c r="Q39" s="657"/>
      <c r="R39" s="657"/>
      <c r="S39" s="657"/>
      <c r="T39" s="214"/>
      <c r="U39" s="656" t="str">
        <f t="shared" si="4"/>
        <v/>
      </c>
      <c r="V39" s="656"/>
      <c r="W39" s="657"/>
      <c r="X39" s="657"/>
      <c r="Y39" s="657"/>
      <c r="Z39" s="657"/>
      <c r="AA39" s="657"/>
      <c r="AB39" s="657"/>
      <c r="AC39" s="657"/>
      <c r="AD39" s="657"/>
      <c r="AE39" s="657"/>
      <c r="AF39" s="657"/>
      <c r="AG39" s="657"/>
      <c r="AH39" s="657"/>
      <c r="AI39" s="657"/>
      <c r="AJ39" s="657"/>
      <c r="AK39" s="657"/>
      <c r="AL39" s="214"/>
      <c r="AM39" s="656" t="str">
        <f t="shared" si="0"/>
        <v/>
      </c>
      <c r="AN39" s="656"/>
      <c r="AO39" s="657"/>
      <c r="AP39" s="657"/>
      <c r="AQ39" s="657"/>
      <c r="AR39" s="657"/>
      <c r="AS39" s="657"/>
      <c r="AT39" s="657"/>
      <c r="AU39" s="657"/>
      <c r="AV39" s="657"/>
      <c r="AW39" s="657"/>
      <c r="AX39" s="657"/>
      <c r="AY39" s="657"/>
      <c r="AZ39" s="657"/>
      <c r="BA39" s="657"/>
      <c r="BB39" s="657"/>
      <c r="BC39" s="657"/>
      <c r="BD39" s="214"/>
      <c r="BE39" s="656" t="str">
        <f t="shared" si="1"/>
        <v/>
      </c>
      <c r="BF39" s="656"/>
      <c r="BG39" s="657"/>
      <c r="BH39" s="657"/>
      <c r="BI39" s="657"/>
      <c r="BJ39" s="657"/>
      <c r="BK39" s="657"/>
      <c r="BL39" s="657"/>
      <c r="BM39" s="657"/>
      <c r="BN39" s="657"/>
      <c r="BO39" s="657"/>
      <c r="BP39" s="657"/>
      <c r="BQ39" s="657"/>
      <c r="BR39" s="657"/>
      <c r="BS39" s="657"/>
      <c r="BT39" s="657"/>
      <c r="BU39" s="657"/>
      <c r="BV39" s="214"/>
      <c r="BW39" s="656">
        <f t="shared" si="2"/>
        <v>11</v>
      </c>
      <c r="BX39" s="656"/>
      <c r="BY39" s="657" t="str">
        <f>IF('各会計、関係団体の財政状況及び健全化判断比率'!B73="","",'各会計、関係団体の財政状況及び健全化判断比率'!B73)</f>
        <v>中芸広域連合（介護保険事業特別会計）</v>
      </c>
      <c r="BZ39" s="657"/>
      <c r="CA39" s="657"/>
      <c r="CB39" s="657"/>
      <c r="CC39" s="657"/>
      <c r="CD39" s="657"/>
      <c r="CE39" s="657"/>
      <c r="CF39" s="657"/>
      <c r="CG39" s="657"/>
      <c r="CH39" s="657"/>
      <c r="CI39" s="657"/>
      <c r="CJ39" s="657"/>
      <c r="CK39" s="657"/>
      <c r="CL39" s="657"/>
      <c r="CM39" s="657"/>
      <c r="CN39" s="214"/>
      <c r="CO39" s="656" t="str">
        <f t="shared" si="3"/>
        <v/>
      </c>
      <c r="CP39" s="656"/>
      <c r="CQ39" s="657" t="str">
        <f>IF('各会計、関係団体の財政状況及び健全化判断比率'!BS12="","",'各会計、関係団体の財政状況及び健全化判断比率'!BS12)</f>
        <v/>
      </c>
      <c r="CR39" s="657"/>
      <c r="CS39" s="657"/>
      <c r="CT39" s="657"/>
      <c r="CU39" s="657"/>
      <c r="CV39" s="657"/>
      <c r="CW39" s="657"/>
      <c r="CX39" s="657"/>
      <c r="CY39" s="657"/>
      <c r="CZ39" s="657"/>
      <c r="DA39" s="657"/>
      <c r="DB39" s="657"/>
      <c r="DC39" s="657"/>
      <c r="DD39" s="657"/>
      <c r="DE39" s="657"/>
      <c r="DF39" s="211"/>
      <c r="DG39" s="658" t="str">
        <f>IF('各会計、関係団体の財政状況及び健全化判断比率'!BR12="","",'各会計、関係団体の財政状況及び健全化判断比率'!BR12)</f>
        <v/>
      </c>
      <c r="DH39" s="658"/>
      <c r="DI39" s="218"/>
      <c r="DJ39" s="186"/>
      <c r="DK39" s="186"/>
      <c r="DL39" s="186"/>
      <c r="DM39" s="186"/>
      <c r="DN39" s="186"/>
      <c r="DO39" s="186"/>
    </row>
    <row r="40" spans="1:119" ht="32.25" customHeight="1" x14ac:dyDescent="0.15">
      <c r="A40" s="187"/>
      <c r="B40" s="213"/>
      <c r="C40" s="656" t="str">
        <f t="shared" si="5"/>
        <v/>
      </c>
      <c r="D40" s="656"/>
      <c r="E40" s="657" t="str">
        <f>IF('各会計、関係団体の財政状況及び健全化判断比率'!B13="","",'各会計、関係団体の財政状況及び健全化判断比率'!B13)</f>
        <v/>
      </c>
      <c r="F40" s="657"/>
      <c r="G40" s="657"/>
      <c r="H40" s="657"/>
      <c r="I40" s="657"/>
      <c r="J40" s="657"/>
      <c r="K40" s="657"/>
      <c r="L40" s="657"/>
      <c r="M40" s="657"/>
      <c r="N40" s="657"/>
      <c r="O40" s="657"/>
      <c r="P40" s="657"/>
      <c r="Q40" s="657"/>
      <c r="R40" s="657"/>
      <c r="S40" s="657"/>
      <c r="T40" s="214"/>
      <c r="U40" s="656" t="str">
        <f t="shared" si="4"/>
        <v/>
      </c>
      <c r="V40" s="656"/>
      <c r="W40" s="657"/>
      <c r="X40" s="657"/>
      <c r="Y40" s="657"/>
      <c r="Z40" s="657"/>
      <c r="AA40" s="657"/>
      <c r="AB40" s="657"/>
      <c r="AC40" s="657"/>
      <c r="AD40" s="657"/>
      <c r="AE40" s="657"/>
      <c r="AF40" s="657"/>
      <c r="AG40" s="657"/>
      <c r="AH40" s="657"/>
      <c r="AI40" s="657"/>
      <c r="AJ40" s="657"/>
      <c r="AK40" s="657"/>
      <c r="AL40" s="214"/>
      <c r="AM40" s="656" t="str">
        <f t="shared" si="0"/>
        <v/>
      </c>
      <c r="AN40" s="656"/>
      <c r="AO40" s="657"/>
      <c r="AP40" s="657"/>
      <c r="AQ40" s="657"/>
      <c r="AR40" s="657"/>
      <c r="AS40" s="657"/>
      <c r="AT40" s="657"/>
      <c r="AU40" s="657"/>
      <c r="AV40" s="657"/>
      <c r="AW40" s="657"/>
      <c r="AX40" s="657"/>
      <c r="AY40" s="657"/>
      <c r="AZ40" s="657"/>
      <c r="BA40" s="657"/>
      <c r="BB40" s="657"/>
      <c r="BC40" s="657"/>
      <c r="BD40" s="214"/>
      <c r="BE40" s="656" t="str">
        <f t="shared" si="1"/>
        <v/>
      </c>
      <c r="BF40" s="656"/>
      <c r="BG40" s="657"/>
      <c r="BH40" s="657"/>
      <c r="BI40" s="657"/>
      <c r="BJ40" s="657"/>
      <c r="BK40" s="657"/>
      <c r="BL40" s="657"/>
      <c r="BM40" s="657"/>
      <c r="BN40" s="657"/>
      <c r="BO40" s="657"/>
      <c r="BP40" s="657"/>
      <c r="BQ40" s="657"/>
      <c r="BR40" s="657"/>
      <c r="BS40" s="657"/>
      <c r="BT40" s="657"/>
      <c r="BU40" s="657"/>
      <c r="BV40" s="214"/>
      <c r="BW40" s="656">
        <f t="shared" si="2"/>
        <v>12</v>
      </c>
      <c r="BX40" s="656"/>
      <c r="BY40" s="657" t="str">
        <f>IF('各会計、関係団体の財政状況及び健全化判断比率'!B74="","",'各会計、関係団体の財政状況及び健全化判断比率'!B74)</f>
        <v>こうち人づくり広域連合</v>
      </c>
      <c r="BZ40" s="657"/>
      <c r="CA40" s="657"/>
      <c r="CB40" s="657"/>
      <c r="CC40" s="657"/>
      <c r="CD40" s="657"/>
      <c r="CE40" s="657"/>
      <c r="CF40" s="657"/>
      <c r="CG40" s="657"/>
      <c r="CH40" s="657"/>
      <c r="CI40" s="657"/>
      <c r="CJ40" s="657"/>
      <c r="CK40" s="657"/>
      <c r="CL40" s="657"/>
      <c r="CM40" s="657"/>
      <c r="CN40" s="214"/>
      <c r="CO40" s="656" t="str">
        <f t="shared" si="3"/>
        <v/>
      </c>
      <c r="CP40" s="656"/>
      <c r="CQ40" s="657" t="str">
        <f>IF('各会計、関係団体の財政状況及び健全化判断比率'!BS13="","",'各会計、関係団体の財政状況及び健全化判断比率'!BS13)</f>
        <v/>
      </c>
      <c r="CR40" s="657"/>
      <c r="CS40" s="657"/>
      <c r="CT40" s="657"/>
      <c r="CU40" s="657"/>
      <c r="CV40" s="657"/>
      <c r="CW40" s="657"/>
      <c r="CX40" s="657"/>
      <c r="CY40" s="657"/>
      <c r="CZ40" s="657"/>
      <c r="DA40" s="657"/>
      <c r="DB40" s="657"/>
      <c r="DC40" s="657"/>
      <c r="DD40" s="657"/>
      <c r="DE40" s="657"/>
      <c r="DF40" s="211"/>
      <c r="DG40" s="658" t="str">
        <f>IF('各会計、関係団体の財政状況及び健全化判断比率'!BR13="","",'各会計、関係団体の財政状況及び健全化判断比率'!BR13)</f>
        <v/>
      </c>
      <c r="DH40" s="658"/>
      <c r="DI40" s="218"/>
      <c r="DJ40" s="186"/>
      <c r="DK40" s="186"/>
      <c r="DL40" s="186"/>
      <c r="DM40" s="186"/>
      <c r="DN40" s="186"/>
      <c r="DO40" s="186"/>
    </row>
    <row r="41" spans="1:119" ht="32.25" customHeight="1" x14ac:dyDescent="0.15">
      <c r="A41" s="187"/>
      <c r="B41" s="213"/>
      <c r="C41" s="656" t="str">
        <f t="shared" si="5"/>
        <v/>
      </c>
      <c r="D41" s="656"/>
      <c r="E41" s="657" t="str">
        <f>IF('各会計、関係団体の財政状況及び健全化判断比率'!B14="","",'各会計、関係団体の財政状況及び健全化判断比率'!B14)</f>
        <v/>
      </c>
      <c r="F41" s="657"/>
      <c r="G41" s="657"/>
      <c r="H41" s="657"/>
      <c r="I41" s="657"/>
      <c r="J41" s="657"/>
      <c r="K41" s="657"/>
      <c r="L41" s="657"/>
      <c r="M41" s="657"/>
      <c r="N41" s="657"/>
      <c r="O41" s="657"/>
      <c r="P41" s="657"/>
      <c r="Q41" s="657"/>
      <c r="R41" s="657"/>
      <c r="S41" s="657"/>
      <c r="T41" s="214"/>
      <c r="U41" s="656" t="str">
        <f t="shared" si="4"/>
        <v/>
      </c>
      <c r="V41" s="656"/>
      <c r="W41" s="657"/>
      <c r="X41" s="657"/>
      <c r="Y41" s="657"/>
      <c r="Z41" s="657"/>
      <c r="AA41" s="657"/>
      <c r="AB41" s="657"/>
      <c r="AC41" s="657"/>
      <c r="AD41" s="657"/>
      <c r="AE41" s="657"/>
      <c r="AF41" s="657"/>
      <c r="AG41" s="657"/>
      <c r="AH41" s="657"/>
      <c r="AI41" s="657"/>
      <c r="AJ41" s="657"/>
      <c r="AK41" s="657"/>
      <c r="AL41" s="214"/>
      <c r="AM41" s="656" t="str">
        <f t="shared" si="0"/>
        <v/>
      </c>
      <c r="AN41" s="656"/>
      <c r="AO41" s="657"/>
      <c r="AP41" s="657"/>
      <c r="AQ41" s="657"/>
      <c r="AR41" s="657"/>
      <c r="AS41" s="657"/>
      <c r="AT41" s="657"/>
      <c r="AU41" s="657"/>
      <c r="AV41" s="657"/>
      <c r="AW41" s="657"/>
      <c r="AX41" s="657"/>
      <c r="AY41" s="657"/>
      <c r="AZ41" s="657"/>
      <c r="BA41" s="657"/>
      <c r="BB41" s="657"/>
      <c r="BC41" s="657"/>
      <c r="BD41" s="214"/>
      <c r="BE41" s="656" t="str">
        <f t="shared" si="1"/>
        <v/>
      </c>
      <c r="BF41" s="656"/>
      <c r="BG41" s="657"/>
      <c r="BH41" s="657"/>
      <c r="BI41" s="657"/>
      <c r="BJ41" s="657"/>
      <c r="BK41" s="657"/>
      <c r="BL41" s="657"/>
      <c r="BM41" s="657"/>
      <c r="BN41" s="657"/>
      <c r="BO41" s="657"/>
      <c r="BP41" s="657"/>
      <c r="BQ41" s="657"/>
      <c r="BR41" s="657"/>
      <c r="BS41" s="657"/>
      <c r="BT41" s="657"/>
      <c r="BU41" s="657"/>
      <c r="BV41" s="214"/>
      <c r="BW41" s="656">
        <f t="shared" si="2"/>
        <v>13</v>
      </c>
      <c r="BX41" s="656"/>
      <c r="BY41" s="657" t="str">
        <f>IF('各会計、関係団体の財政状況及び健全化判断比率'!B75="","",'各会計、関係団体の財政状況及び健全化判断比率'!B75)</f>
        <v>高知県市町村総合事務組合（一般会計）</v>
      </c>
      <c r="BZ41" s="657"/>
      <c r="CA41" s="657"/>
      <c r="CB41" s="657"/>
      <c r="CC41" s="657"/>
      <c r="CD41" s="657"/>
      <c r="CE41" s="657"/>
      <c r="CF41" s="657"/>
      <c r="CG41" s="657"/>
      <c r="CH41" s="657"/>
      <c r="CI41" s="657"/>
      <c r="CJ41" s="657"/>
      <c r="CK41" s="657"/>
      <c r="CL41" s="657"/>
      <c r="CM41" s="657"/>
      <c r="CN41" s="214"/>
      <c r="CO41" s="656" t="str">
        <f t="shared" si="3"/>
        <v/>
      </c>
      <c r="CP41" s="656"/>
      <c r="CQ41" s="657" t="str">
        <f>IF('各会計、関係団体の財政状況及び健全化判断比率'!BS14="","",'各会計、関係団体の財政状況及び健全化判断比率'!BS14)</f>
        <v/>
      </c>
      <c r="CR41" s="657"/>
      <c r="CS41" s="657"/>
      <c r="CT41" s="657"/>
      <c r="CU41" s="657"/>
      <c r="CV41" s="657"/>
      <c r="CW41" s="657"/>
      <c r="CX41" s="657"/>
      <c r="CY41" s="657"/>
      <c r="CZ41" s="657"/>
      <c r="DA41" s="657"/>
      <c r="DB41" s="657"/>
      <c r="DC41" s="657"/>
      <c r="DD41" s="657"/>
      <c r="DE41" s="657"/>
      <c r="DF41" s="211"/>
      <c r="DG41" s="658" t="str">
        <f>IF('各会計、関係団体の財政状況及び健全化判断比率'!BR14="","",'各会計、関係団体の財政状況及び健全化判断比率'!BR14)</f>
        <v/>
      </c>
      <c r="DH41" s="658"/>
      <c r="DI41" s="218"/>
      <c r="DJ41" s="186"/>
      <c r="DK41" s="186"/>
      <c r="DL41" s="186"/>
      <c r="DM41" s="186"/>
      <c r="DN41" s="186"/>
      <c r="DO41" s="186"/>
    </row>
    <row r="42" spans="1:119" ht="32.25" customHeight="1" x14ac:dyDescent="0.15">
      <c r="A42" s="186"/>
      <c r="B42" s="213"/>
      <c r="C42" s="656" t="str">
        <f t="shared" si="5"/>
        <v/>
      </c>
      <c r="D42" s="656"/>
      <c r="E42" s="657" t="str">
        <f>IF('各会計、関係団体の財政状況及び健全化判断比率'!B15="","",'各会計、関係団体の財政状況及び健全化判断比率'!B15)</f>
        <v/>
      </c>
      <c r="F42" s="657"/>
      <c r="G42" s="657"/>
      <c r="H42" s="657"/>
      <c r="I42" s="657"/>
      <c r="J42" s="657"/>
      <c r="K42" s="657"/>
      <c r="L42" s="657"/>
      <c r="M42" s="657"/>
      <c r="N42" s="657"/>
      <c r="O42" s="657"/>
      <c r="P42" s="657"/>
      <c r="Q42" s="657"/>
      <c r="R42" s="657"/>
      <c r="S42" s="657"/>
      <c r="T42" s="214"/>
      <c r="U42" s="656" t="str">
        <f t="shared" si="4"/>
        <v/>
      </c>
      <c r="V42" s="656"/>
      <c r="W42" s="657"/>
      <c r="X42" s="657"/>
      <c r="Y42" s="657"/>
      <c r="Z42" s="657"/>
      <c r="AA42" s="657"/>
      <c r="AB42" s="657"/>
      <c r="AC42" s="657"/>
      <c r="AD42" s="657"/>
      <c r="AE42" s="657"/>
      <c r="AF42" s="657"/>
      <c r="AG42" s="657"/>
      <c r="AH42" s="657"/>
      <c r="AI42" s="657"/>
      <c r="AJ42" s="657"/>
      <c r="AK42" s="657"/>
      <c r="AL42" s="214"/>
      <c r="AM42" s="656" t="str">
        <f t="shared" si="0"/>
        <v/>
      </c>
      <c r="AN42" s="656"/>
      <c r="AO42" s="657"/>
      <c r="AP42" s="657"/>
      <c r="AQ42" s="657"/>
      <c r="AR42" s="657"/>
      <c r="AS42" s="657"/>
      <c r="AT42" s="657"/>
      <c r="AU42" s="657"/>
      <c r="AV42" s="657"/>
      <c r="AW42" s="657"/>
      <c r="AX42" s="657"/>
      <c r="AY42" s="657"/>
      <c r="AZ42" s="657"/>
      <c r="BA42" s="657"/>
      <c r="BB42" s="657"/>
      <c r="BC42" s="657"/>
      <c r="BD42" s="214"/>
      <c r="BE42" s="656" t="str">
        <f t="shared" si="1"/>
        <v/>
      </c>
      <c r="BF42" s="656"/>
      <c r="BG42" s="657"/>
      <c r="BH42" s="657"/>
      <c r="BI42" s="657"/>
      <c r="BJ42" s="657"/>
      <c r="BK42" s="657"/>
      <c r="BL42" s="657"/>
      <c r="BM42" s="657"/>
      <c r="BN42" s="657"/>
      <c r="BO42" s="657"/>
      <c r="BP42" s="657"/>
      <c r="BQ42" s="657"/>
      <c r="BR42" s="657"/>
      <c r="BS42" s="657"/>
      <c r="BT42" s="657"/>
      <c r="BU42" s="657"/>
      <c r="BV42" s="214"/>
      <c r="BW42" s="656">
        <f t="shared" si="2"/>
        <v>14</v>
      </c>
      <c r="BX42" s="656"/>
      <c r="BY42" s="657" t="str">
        <f>IF('各会計、関係団体の財政状況及び健全化判断比率'!B76="","",'各会計、関係団体の財政状況及び健全化判断比率'!B76)</f>
        <v>高知県市町村総合事務組合（交通災害共済事業特別会計）</v>
      </c>
      <c r="BZ42" s="657"/>
      <c r="CA42" s="657"/>
      <c r="CB42" s="657"/>
      <c r="CC42" s="657"/>
      <c r="CD42" s="657"/>
      <c r="CE42" s="657"/>
      <c r="CF42" s="657"/>
      <c r="CG42" s="657"/>
      <c r="CH42" s="657"/>
      <c r="CI42" s="657"/>
      <c r="CJ42" s="657"/>
      <c r="CK42" s="657"/>
      <c r="CL42" s="657"/>
      <c r="CM42" s="657"/>
      <c r="CN42" s="214"/>
      <c r="CO42" s="656" t="str">
        <f t="shared" si="3"/>
        <v/>
      </c>
      <c r="CP42" s="656"/>
      <c r="CQ42" s="657" t="str">
        <f>IF('各会計、関係団体の財政状況及び健全化判断比率'!BS15="","",'各会計、関係団体の財政状況及び健全化判断比率'!BS15)</f>
        <v/>
      </c>
      <c r="CR42" s="657"/>
      <c r="CS42" s="657"/>
      <c r="CT42" s="657"/>
      <c r="CU42" s="657"/>
      <c r="CV42" s="657"/>
      <c r="CW42" s="657"/>
      <c r="CX42" s="657"/>
      <c r="CY42" s="657"/>
      <c r="CZ42" s="657"/>
      <c r="DA42" s="657"/>
      <c r="DB42" s="657"/>
      <c r="DC42" s="657"/>
      <c r="DD42" s="657"/>
      <c r="DE42" s="657"/>
      <c r="DF42" s="211"/>
      <c r="DG42" s="658" t="str">
        <f>IF('各会計、関係団体の財政状況及び健全化判断比率'!BR15="","",'各会計、関係団体の財政状況及び健全化判断比率'!BR15)</f>
        <v/>
      </c>
      <c r="DH42" s="658"/>
      <c r="DI42" s="218"/>
      <c r="DJ42" s="186"/>
      <c r="DK42" s="186"/>
      <c r="DL42" s="186"/>
      <c r="DM42" s="186"/>
      <c r="DN42" s="186"/>
      <c r="DO42" s="186"/>
    </row>
    <row r="43" spans="1:119" ht="32.25" customHeight="1" x14ac:dyDescent="0.15">
      <c r="A43" s="186"/>
      <c r="B43" s="213"/>
      <c r="C43" s="656" t="str">
        <f t="shared" si="5"/>
        <v/>
      </c>
      <c r="D43" s="656"/>
      <c r="E43" s="657" t="str">
        <f>IF('各会計、関係団体の財政状況及び健全化判断比率'!B16="","",'各会計、関係団体の財政状況及び健全化判断比率'!B16)</f>
        <v/>
      </c>
      <c r="F43" s="657"/>
      <c r="G43" s="657"/>
      <c r="H43" s="657"/>
      <c r="I43" s="657"/>
      <c r="J43" s="657"/>
      <c r="K43" s="657"/>
      <c r="L43" s="657"/>
      <c r="M43" s="657"/>
      <c r="N43" s="657"/>
      <c r="O43" s="657"/>
      <c r="P43" s="657"/>
      <c r="Q43" s="657"/>
      <c r="R43" s="657"/>
      <c r="S43" s="657"/>
      <c r="T43" s="214"/>
      <c r="U43" s="656" t="str">
        <f t="shared" si="4"/>
        <v/>
      </c>
      <c r="V43" s="656"/>
      <c r="W43" s="657"/>
      <c r="X43" s="657"/>
      <c r="Y43" s="657"/>
      <c r="Z43" s="657"/>
      <c r="AA43" s="657"/>
      <c r="AB43" s="657"/>
      <c r="AC43" s="657"/>
      <c r="AD43" s="657"/>
      <c r="AE43" s="657"/>
      <c r="AF43" s="657"/>
      <c r="AG43" s="657"/>
      <c r="AH43" s="657"/>
      <c r="AI43" s="657"/>
      <c r="AJ43" s="657"/>
      <c r="AK43" s="657"/>
      <c r="AL43" s="214"/>
      <c r="AM43" s="656" t="str">
        <f t="shared" si="0"/>
        <v/>
      </c>
      <c r="AN43" s="656"/>
      <c r="AO43" s="657"/>
      <c r="AP43" s="657"/>
      <c r="AQ43" s="657"/>
      <c r="AR43" s="657"/>
      <c r="AS43" s="657"/>
      <c r="AT43" s="657"/>
      <c r="AU43" s="657"/>
      <c r="AV43" s="657"/>
      <c r="AW43" s="657"/>
      <c r="AX43" s="657"/>
      <c r="AY43" s="657"/>
      <c r="AZ43" s="657"/>
      <c r="BA43" s="657"/>
      <c r="BB43" s="657"/>
      <c r="BC43" s="657"/>
      <c r="BD43" s="214"/>
      <c r="BE43" s="656" t="str">
        <f t="shared" si="1"/>
        <v/>
      </c>
      <c r="BF43" s="656"/>
      <c r="BG43" s="657"/>
      <c r="BH43" s="657"/>
      <c r="BI43" s="657"/>
      <c r="BJ43" s="657"/>
      <c r="BK43" s="657"/>
      <c r="BL43" s="657"/>
      <c r="BM43" s="657"/>
      <c r="BN43" s="657"/>
      <c r="BO43" s="657"/>
      <c r="BP43" s="657"/>
      <c r="BQ43" s="657"/>
      <c r="BR43" s="657"/>
      <c r="BS43" s="657"/>
      <c r="BT43" s="657"/>
      <c r="BU43" s="657"/>
      <c r="BV43" s="214"/>
      <c r="BW43" s="656">
        <f t="shared" si="2"/>
        <v>15</v>
      </c>
      <c r="BX43" s="656"/>
      <c r="BY43" s="657" t="str">
        <f>IF('各会計、関係団体の財政状況及び健全化判断比率'!B77="","",'各会計、関係団体の財政状況及び健全化判断比率'!B77)</f>
        <v>高知県後期高齢者医療広域連合（一般会計）</v>
      </c>
      <c r="BZ43" s="657"/>
      <c r="CA43" s="657"/>
      <c r="CB43" s="657"/>
      <c r="CC43" s="657"/>
      <c r="CD43" s="657"/>
      <c r="CE43" s="657"/>
      <c r="CF43" s="657"/>
      <c r="CG43" s="657"/>
      <c r="CH43" s="657"/>
      <c r="CI43" s="657"/>
      <c r="CJ43" s="657"/>
      <c r="CK43" s="657"/>
      <c r="CL43" s="657"/>
      <c r="CM43" s="657"/>
      <c r="CN43" s="214"/>
      <c r="CO43" s="656" t="str">
        <f t="shared" si="3"/>
        <v/>
      </c>
      <c r="CP43" s="656"/>
      <c r="CQ43" s="657" t="str">
        <f>IF('各会計、関係団体の財政状況及び健全化判断比率'!BS16="","",'各会計、関係団体の財政状況及び健全化判断比率'!BS16)</f>
        <v/>
      </c>
      <c r="CR43" s="657"/>
      <c r="CS43" s="657"/>
      <c r="CT43" s="657"/>
      <c r="CU43" s="657"/>
      <c r="CV43" s="657"/>
      <c r="CW43" s="657"/>
      <c r="CX43" s="657"/>
      <c r="CY43" s="657"/>
      <c r="CZ43" s="657"/>
      <c r="DA43" s="657"/>
      <c r="DB43" s="657"/>
      <c r="DC43" s="657"/>
      <c r="DD43" s="657"/>
      <c r="DE43" s="657"/>
      <c r="DF43" s="211"/>
      <c r="DG43" s="658" t="str">
        <f>IF('各会計、関係団体の財政状況及び健全化判断比率'!BR16="","",'各会計、関係団体の財政状況及び健全化判断比率'!BR16)</f>
        <v/>
      </c>
      <c r="DH43" s="658"/>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209</v>
      </c>
      <c r="C46" s="186"/>
      <c r="D46" s="186"/>
      <c r="E46" s="186" t="s">
        <v>210</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211</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212</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213</v>
      </c>
    </row>
    <row r="50" spans="5:5" x14ac:dyDescent="0.15">
      <c r="E50" s="188" t="s">
        <v>214</v>
      </c>
    </row>
    <row r="51" spans="5:5" x14ac:dyDescent="0.15">
      <c r="E51" s="188" t="s">
        <v>215</v>
      </c>
    </row>
    <row r="52" spans="5:5" x14ac:dyDescent="0.15">
      <c r="E52" s="188" t="s">
        <v>216</v>
      </c>
    </row>
    <row r="53" spans="5:5" x14ac:dyDescent="0.15"/>
    <row r="54" spans="5:5" x14ac:dyDescent="0.15"/>
    <row r="55" spans="5:5" x14ac:dyDescent="0.15"/>
    <row r="56" spans="5:5" x14ac:dyDescent="0.15"/>
  </sheetData>
  <sheetProtection algorithmName="SHA-512" hashValue="mK8k7WUummbUov2qX0EgBngN0c4rsbbdjQtI6u5p4aWEykRAztc65NASfo5i2LIgjRh3HTzEq81FozueluDrwQ==" saltValue="LX8QwinxeCSoAhuMyVE+Gg=="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80" zoomScaleNormal="80" workbookViewId="0"/>
  </sheetViews>
  <sheetFormatPr defaultColWidth="0" defaultRowHeight="11.25" customHeight="1" zeroHeight="1" x14ac:dyDescent="0.15"/>
  <cols>
    <col min="1" max="95" width="1.625" style="226" customWidth="1"/>
    <col min="96" max="133" width="1.625" style="242"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659" t="s">
        <v>217</v>
      </c>
      <c r="DI1" s="660"/>
      <c r="DJ1" s="660"/>
      <c r="DK1" s="660"/>
      <c r="DL1" s="660"/>
      <c r="DM1" s="660"/>
      <c r="DN1" s="661"/>
      <c r="DO1" s="226"/>
      <c r="DP1" s="659" t="s">
        <v>218</v>
      </c>
      <c r="DQ1" s="660"/>
      <c r="DR1" s="660"/>
      <c r="DS1" s="660"/>
      <c r="DT1" s="660"/>
      <c r="DU1" s="660"/>
      <c r="DV1" s="660"/>
      <c r="DW1" s="660"/>
      <c r="DX1" s="660"/>
      <c r="DY1" s="660"/>
      <c r="DZ1" s="660"/>
      <c r="EA1" s="660"/>
      <c r="EB1" s="660"/>
      <c r="EC1" s="661"/>
      <c r="ED1" s="224"/>
      <c r="EE1" s="224"/>
      <c r="EF1" s="224"/>
      <c r="EG1" s="224"/>
      <c r="EH1" s="224"/>
      <c r="EI1" s="224"/>
      <c r="EJ1" s="224"/>
      <c r="EK1" s="224"/>
      <c r="EL1" s="224"/>
      <c r="EM1" s="224"/>
    </row>
    <row r="2" spans="2:143" ht="22.5" customHeight="1" x14ac:dyDescent="0.15">
      <c r="B2" s="227" t="s">
        <v>219</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662" t="s">
        <v>220</v>
      </c>
      <c r="C3" s="663"/>
      <c r="D3" s="663"/>
      <c r="E3" s="663"/>
      <c r="F3" s="663"/>
      <c r="G3" s="663"/>
      <c r="H3" s="663"/>
      <c r="I3" s="663"/>
      <c r="J3" s="663"/>
      <c r="K3" s="663"/>
      <c r="L3" s="663"/>
      <c r="M3" s="663"/>
      <c r="N3" s="663"/>
      <c r="O3" s="663"/>
      <c r="P3" s="663"/>
      <c r="Q3" s="663"/>
      <c r="R3" s="663"/>
      <c r="S3" s="663"/>
      <c r="T3" s="663"/>
      <c r="U3" s="663"/>
      <c r="V3" s="663"/>
      <c r="W3" s="663"/>
      <c r="X3" s="663"/>
      <c r="Y3" s="663"/>
      <c r="Z3" s="663"/>
      <c r="AA3" s="663"/>
      <c r="AB3" s="663"/>
      <c r="AC3" s="663"/>
      <c r="AD3" s="663"/>
      <c r="AE3" s="663"/>
      <c r="AF3" s="663"/>
      <c r="AG3" s="663"/>
      <c r="AH3" s="663"/>
      <c r="AI3" s="663"/>
      <c r="AJ3" s="663"/>
      <c r="AK3" s="663"/>
      <c r="AL3" s="663"/>
      <c r="AM3" s="663"/>
      <c r="AN3" s="663"/>
      <c r="AO3" s="663"/>
      <c r="AP3" s="662" t="s">
        <v>221</v>
      </c>
      <c r="AQ3" s="663"/>
      <c r="AR3" s="663"/>
      <c r="AS3" s="663"/>
      <c r="AT3" s="663"/>
      <c r="AU3" s="663"/>
      <c r="AV3" s="663"/>
      <c r="AW3" s="663"/>
      <c r="AX3" s="663"/>
      <c r="AY3" s="663"/>
      <c r="AZ3" s="663"/>
      <c r="BA3" s="663"/>
      <c r="BB3" s="663"/>
      <c r="BC3" s="663"/>
      <c r="BD3" s="663"/>
      <c r="BE3" s="663"/>
      <c r="BF3" s="663"/>
      <c r="BG3" s="663"/>
      <c r="BH3" s="663"/>
      <c r="BI3" s="663"/>
      <c r="BJ3" s="663"/>
      <c r="BK3" s="663"/>
      <c r="BL3" s="663"/>
      <c r="BM3" s="663"/>
      <c r="BN3" s="663"/>
      <c r="BO3" s="663"/>
      <c r="BP3" s="663"/>
      <c r="BQ3" s="663"/>
      <c r="BR3" s="663"/>
      <c r="BS3" s="663"/>
      <c r="BT3" s="663"/>
      <c r="BU3" s="663"/>
      <c r="BV3" s="663"/>
      <c r="BW3" s="663"/>
      <c r="BX3" s="663"/>
      <c r="BY3" s="663"/>
      <c r="BZ3" s="663"/>
      <c r="CA3" s="663"/>
      <c r="CB3" s="664"/>
      <c r="CD3" s="665" t="s">
        <v>222</v>
      </c>
      <c r="CE3" s="666"/>
      <c r="CF3" s="666"/>
      <c r="CG3" s="666"/>
      <c r="CH3" s="666"/>
      <c r="CI3" s="666"/>
      <c r="CJ3" s="666"/>
      <c r="CK3" s="666"/>
      <c r="CL3" s="666"/>
      <c r="CM3" s="666"/>
      <c r="CN3" s="666"/>
      <c r="CO3" s="666"/>
      <c r="CP3" s="666"/>
      <c r="CQ3" s="666"/>
      <c r="CR3" s="666"/>
      <c r="CS3" s="666"/>
      <c r="CT3" s="666"/>
      <c r="CU3" s="666"/>
      <c r="CV3" s="666"/>
      <c r="CW3" s="666"/>
      <c r="CX3" s="666"/>
      <c r="CY3" s="666"/>
      <c r="CZ3" s="666"/>
      <c r="DA3" s="666"/>
      <c r="DB3" s="666"/>
      <c r="DC3" s="666"/>
      <c r="DD3" s="666"/>
      <c r="DE3" s="666"/>
      <c r="DF3" s="666"/>
      <c r="DG3" s="666"/>
      <c r="DH3" s="666"/>
      <c r="DI3" s="666"/>
      <c r="DJ3" s="666"/>
      <c r="DK3" s="666"/>
      <c r="DL3" s="666"/>
      <c r="DM3" s="666"/>
      <c r="DN3" s="666"/>
      <c r="DO3" s="666"/>
      <c r="DP3" s="666"/>
      <c r="DQ3" s="666"/>
      <c r="DR3" s="666"/>
      <c r="DS3" s="666"/>
      <c r="DT3" s="666"/>
      <c r="DU3" s="666"/>
      <c r="DV3" s="666"/>
      <c r="DW3" s="666"/>
      <c r="DX3" s="666"/>
      <c r="DY3" s="666"/>
      <c r="DZ3" s="666"/>
      <c r="EA3" s="666"/>
      <c r="EB3" s="666"/>
      <c r="EC3" s="667"/>
    </row>
    <row r="4" spans="2:143" ht="11.25" customHeight="1" x14ac:dyDescent="0.15">
      <c r="B4" s="662" t="s">
        <v>1</v>
      </c>
      <c r="C4" s="663"/>
      <c r="D4" s="663"/>
      <c r="E4" s="663"/>
      <c r="F4" s="663"/>
      <c r="G4" s="663"/>
      <c r="H4" s="663"/>
      <c r="I4" s="663"/>
      <c r="J4" s="663"/>
      <c r="K4" s="663"/>
      <c r="L4" s="663"/>
      <c r="M4" s="663"/>
      <c r="N4" s="663"/>
      <c r="O4" s="663"/>
      <c r="P4" s="663"/>
      <c r="Q4" s="664"/>
      <c r="R4" s="662" t="s">
        <v>223</v>
      </c>
      <c r="S4" s="663"/>
      <c r="T4" s="663"/>
      <c r="U4" s="663"/>
      <c r="V4" s="663"/>
      <c r="W4" s="663"/>
      <c r="X4" s="663"/>
      <c r="Y4" s="664"/>
      <c r="Z4" s="662" t="s">
        <v>224</v>
      </c>
      <c r="AA4" s="663"/>
      <c r="AB4" s="663"/>
      <c r="AC4" s="664"/>
      <c r="AD4" s="662" t="s">
        <v>225</v>
      </c>
      <c r="AE4" s="663"/>
      <c r="AF4" s="663"/>
      <c r="AG4" s="663"/>
      <c r="AH4" s="663"/>
      <c r="AI4" s="663"/>
      <c r="AJ4" s="663"/>
      <c r="AK4" s="664"/>
      <c r="AL4" s="662" t="s">
        <v>224</v>
      </c>
      <c r="AM4" s="663"/>
      <c r="AN4" s="663"/>
      <c r="AO4" s="664"/>
      <c r="AP4" s="668" t="s">
        <v>226</v>
      </c>
      <c r="AQ4" s="668"/>
      <c r="AR4" s="668"/>
      <c r="AS4" s="668"/>
      <c r="AT4" s="668"/>
      <c r="AU4" s="668"/>
      <c r="AV4" s="668"/>
      <c r="AW4" s="668"/>
      <c r="AX4" s="668"/>
      <c r="AY4" s="668"/>
      <c r="AZ4" s="668"/>
      <c r="BA4" s="668"/>
      <c r="BB4" s="668"/>
      <c r="BC4" s="668"/>
      <c r="BD4" s="668"/>
      <c r="BE4" s="668"/>
      <c r="BF4" s="668"/>
      <c r="BG4" s="668" t="s">
        <v>227</v>
      </c>
      <c r="BH4" s="668"/>
      <c r="BI4" s="668"/>
      <c r="BJ4" s="668"/>
      <c r="BK4" s="668"/>
      <c r="BL4" s="668"/>
      <c r="BM4" s="668"/>
      <c r="BN4" s="668"/>
      <c r="BO4" s="668" t="s">
        <v>224</v>
      </c>
      <c r="BP4" s="668"/>
      <c r="BQ4" s="668"/>
      <c r="BR4" s="668"/>
      <c r="BS4" s="668" t="s">
        <v>228</v>
      </c>
      <c r="BT4" s="668"/>
      <c r="BU4" s="668"/>
      <c r="BV4" s="668"/>
      <c r="BW4" s="668"/>
      <c r="BX4" s="668"/>
      <c r="BY4" s="668"/>
      <c r="BZ4" s="668"/>
      <c r="CA4" s="668"/>
      <c r="CB4" s="668"/>
      <c r="CD4" s="665" t="s">
        <v>229</v>
      </c>
      <c r="CE4" s="666"/>
      <c r="CF4" s="666"/>
      <c r="CG4" s="666"/>
      <c r="CH4" s="666"/>
      <c r="CI4" s="666"/>
      <c r="CJ4" s="666"/>
      <c r="CK4" s="666"/>
      <c r="CL4" s="666"/>
      <c r="CM4" s="666"/>
      <c r="CN4" s="666"/>
      <c r="CO4" s="666"/>
      <c r="CP4" s="666"/>
      <c r="CQ4" s="666"/>
      <c r="CR4" s="666"/>
      <c r="CS4" s="666"/>
      <c r="CT4" s="666"/>
      <c r="CU4" s="666"/>
      <c r="CV4" s="666"/>
      <c r="CW4" s="666"/>
      <c r="CX4" s="666"/>
      <c r="CY4" s="666"/>
      <c r="CZ4" s="666"/>
      <c r="DA4" s="666"/>
      <c r="DB4" s="666"/>
      <c r="DC4" s="666"/>
      <c r="DD4" s="666"/>
      <c r="DE4" s="666"/>
      <c r="DF4" s="666"/>
      <c r="DG4" s="666"/>
      <c r="DH4" s="666"/>
      <c r="DI4" s="666"/>
      <c r="DJ4" s="666"/>
      <c r="DK4" s="666"/>
      <c r="DL4" s="666"/>
      <c r="DM4" s="666"/>
      <c r="DN4" s="666"/>
      <c r="DO4" s="666"/>
      <c r="DP4" s="666"/>
      <c r="DQ4" s="666"/>
      <c r="DR4" s="666"/>
      <c r="DS4" s="666"/>
      <c r="DT4" s="666"/>
      <c r="DU4" s="666"/>
      <c r="DV4" s="666"/>
      <c r="DW4" s="666"/>
      <c r="DX4" s="666"/>
      <c r="DY4" s="666"/>
      <c r="DZ4" s="666"/>
      <c r="EA4" s="666"/>
      <c r="EB4" s="666"/>
      <c r="EC4" s="667"/>
    </row>
    <row r="5" spans="2:143" s="230" customFormat="1" ht="11.25" customHeight="1" x14ac:dyDescent="0.15">
      <c r="B5" s="669" t="s">
        <v>230</v>
      </c>
      <c r="C5" s="670"/>
      <c r="D5" s="670"/>
      <c r="E5" s="670"/>
      <c r="F5" s="670"/>
      <c r="G5" s="670"/>
      <c r="H5" s="670"/>
      <c r="I5" s="670"/>
      <c r="J5" s="670"/>
      <c r="K5" s="670"/>
      <c r="L5" s="670"/>
      <c r="M5" s="670"/>
      <c r="N5" s="670"/>
      <c r="O5" s="670"/>
      <c r="P5" s="670"/>
      <c r="Q5" s="671"/>
      <c r="R5" s="672">
        <v>208679</v>
      </c>
      <c r="S5" s="673"/>
      <c r="T5" s="673"/>
      <c r="U5" s="673"/>
      <c r="V5" s="673"/>
      <c r="W5" s="673"/>
      <c r="X5" s="673"/>
      <c r="Y5" s="674"/>
      <c r="Z5" s="675">
        <v>4.8</v>
      </c>
      <c r="AA5" s="675"/>
      <c r="AB5" s="675"/>
      <c r="AC5" s="675"/>
      <c r="AD5" s="676">
        <v>208679</v>
      </c>
      <c r="AE5" s="676"/>
      <c r="AF5" s="676"/>
      <c r="AG5" s="676"/>
      <c r="AH5" s="676"/>
      <c r="AI5" s="676"/>
      <c r="AJ5" s="676"/>
      <c r="AK5" s="676"/>
      <c r="AL5" s="677">
        <v>13.8</v>
      </c>
      <c r="AM5" s="678"/>
      <c r="AN5" s="678"/>
      <c r="AO5" s="679"/>
      <c r="AP5" s="669" t="s">
        <v>231</v>
      </c>
      <c r="AQ5" s="670"/>
      <c r="AR5" s="670"/>
      <c r="AS5" s="670"/>
      <c r="AT5" s="670"/>
      <c r="AU5" s="670"/>
      <c r="AV5" s="670"/>
      <c r="AW5" s="670"/>
      <c r="AX5" s="670"/>
      <c r="AY5" s="670"/>
      <c r="AZ5" s="670"/>
      <c r="BA5" s="670"/>
      <c r="BB5" s="670"/>
      <c r="BC5" s="670"/>
      <c r="BD5" s="670"/>
      <c r="BE5" s="670"/>
      <c r="BF5" s="671"/>
      <c r="BG5" s="683">
        <v>208679</v>
      </c>
      <c r="BH5" s="684"/>
      <c r="BI5" s="684"/>
      <c r="BJ5" s="684"/>
      <c r="BK5" s="684"/>
      <c r="BL5" s="684"/>
      <c r="BM5" s="684"/>
      <c r="BN5" s="685"/>
      <c r="BO5" s="686">
        <v>100</v>
      </c>
      <c r="BP5" s="686"/>
      <c r="BQ5" s="686"/>
      <c r="BR5" s="686"/>
      <c r="BS5" s="687" t="s">
        <v>149</v>
      </c>
      <c r="BT5" s="687"/>
      <c r="BU5" s="687"/>
      <c r="BV5" s="687"/>
      <c r="BW5" s="687"/>
      <c r="BX5" s="687"/>
      <c r="BY5" s="687"/>
      <c r="BZ5" s="687"/>
      <c r="CA5" s="687"/>
      <c r="CB5" s="691"/>
      <c r="CD5" s="665" t="s">
        <v>226</v>
      </c>
      <c r="CE5" s="666"/>
      <c r="CF5" s="666"/>
      <c r="CG5" s="666"/>
      <c r="CH5" s="666"/>
      <c r="CI5" s="666"/>
      <c r="CJ5" s="666"/>
      <c r="CK5" s="666"/>
      <c r="CL5" s="666"/>
      <c r="CM5" s="666"/>
      <c r="CN5" s="666"/>
      <c r="CO5" s="666"/>
      <c r="CP5" s="666"/>
      <c r="CQ5" s="667"/>
      <c r="CR5" s="665" t="s">
        <v>232</v>
      </c>
      <c r="CS5" s="666"/>
      <c r="CT5" s="666"/>
      <c r="CU5" s="666"/>
      <c r="CV5" s="666"/>
      <c r="CW5" s="666"/>
      <c r="CX5" s="666"/>
      <c r="CY5" s="667"/>
      <c r="CZ5" s="665" t="s">
        <v>224</v>
      </c>
      <c r="DA5" s="666"/>
      <c r="DB5" s="666"/>
      <c r="DC5" s="667"/>
      <c r="DD5" s="665" t="s">
        <v>233</v>
      </c>
      <c r="DE5" s="666"/>
      <c r="DF5" s="666"/>
      <c r="DG5" s="666"/>
      <c r="DH5" s="666"/>
      <c r="DI5" s="666"/>
      <c r="DJ5" s="666"/>
      <c r="DK5" s="666"/>
      <c r="DL5" s="666"/>
      <c r="DM5" s="666"/>
      <c r="DN5" s="666"/>
      <c r="DO5" s="666"/>
      <c r="DP5" s="667"/>
      <c r="DQ5" s="665" t="s">
        <v>234</v>
      </c>
      <c r="DR5" s="666"/>
      <c r="DS5" s="666"/>
      <c r="DT5" s="666"/>
      <c r="DU5" s="666"/>
      <c r="DV5" s="666"/>
      <c r="DW5" s="666"/>
      <c r="DX5" s="666"/>
      <c r="DY5" s="666"/>
      <c r="DZ5" s="666"/>
      <c r="EA5" s="666"/>
      <c r="EB5" s="666"/>
      <c r="EC5" s="667"/>
    </row>
    <row r="6" spans="2:143" ht="11.25" customHeight="1" x14ac:dyDescent="0.15">
      <c r="B6" s="680" t="s">
        <v>235</v>
      </c>
      <c r="C6" s="681"/>
      <c r="D6" s="681"/>
      <c r="E6" s="681"/>
      <c r="F6" s="681"/>
      <c r="G6" s="681"/>
      <c r="H6" s="681"/>
      <c r="I6" s="681"/>
      <c r="J6" s="681"/>
      <c r="K6" s="681"/>
      <c r="L6" s="681"/>
      <c r="M6" s="681"/>
      <c r="N6" s="681"/>
      <c r="O6" s="681"/>
      <c r="P6" s="681"/>
      <c r="Q6" s="682"/>
      <c r="R6" s="683">
        <v>26299</v>
      </c>
      <c r="S6" s="684"/>
      <c r="T6" s="684"/>
      <c r="U6" s="684"/>
      <c r="V6" s="684"/>
      <c r="W6" s="684"/>
      <c r="X6" s="684"/>
      <c r="Y6" s="685"/>
      <c r="Z6" s="686">
        <v>0.6</v>
      </c>
      <c r="AA6" s="686"/>
      <c r="AB6" s="686"/>
      <c r="AC6" s="686"/>
      <c r="AD6" s="687">
        <v>26299</v>
      </c>
      <c r="AE6" s="687"/>
      <c r="AF6" s="687"/>
      <c r="AG6" s="687"/>
      <c r="AH6" s="687"/>
      <c r="AI6" s="687"/>
      <c r="AJ6" s="687"/>
      <c r="AK6" s="687"/>
      <c r="AL6" s="688">
        <v>1.7</v>
      </c>
      <c r="AM6" s="689"/>
      <c r="AN6" s="689"/>
      <c r="AO6" s="690"/>
      <c r="AP6" s="680" t="s">
        <v>236</v>
      </c>
      <c r="AQ6" s="681"/>
      <c r="AR6" s="681"/>
      <c r="AS6" s="681"/>
      <c r="AT6" s="681"/>
      <c r="AU6" s="681"/>
      <c r="AV6" s="681"/>
      <c r="AW6" s="681"/>
      <c r="AX6" s="681"/>
      <c r="AY6" s="681"/>
      <c r="AZ6" s="681"/>
      <c r="BA6" s="681"/>
      <c r="BB6" s="681"/>
      <c r="BC6" s="681"/>
      <c r="BD6" s="681"/>
      <c r="BE6" s="681"/>
      <c r="BF6" s="682"/>
      <c r="BG6" s="683">
        <v>208679</v>
      </c>
      <c r="BH6" s="684"/>
      <c r="BI6" s="684"/>
      <c r="BJ6" s="684"/>
      <c r="BK6" s="684"/>
      <c r="BL6" s="684"/>
      <c r="BM6" s="684"/>
      <c r="BN6" s="685"/>
      <c r="BO6" s="686">
        <v>100</v>
      </c>
      <c r="BP6" s="686"/>
      <c r="BQ6" s="686"/>
      <c r="BR6" s="686"/>
      <c r="BS6" s="687" t="s">
        <v>149</v>
      </c>
      <c r="BT6" s="687"/>
      <c r="BU6" s="687"/>
      <c r="BV6" s="687"/>
      <c r="BW6" s="687"/>
      <c r="BX6" s="687"/>
      <c r="BY6" s="687"/>
      <c r="BZ6" s="687"/>
      <c r="CA6" s="687"/>
      <c r="CB6" s="691"/>
      <c r="CD6" s="694" t="s">
        <v>237</v>
      </c>
      <c r="CE6" s="695"/>
      <c r="CF6" s="695"/>
      <c r="CG6" s="695"/>
      <c r="CH6" s="695"/>
      <c r="CI6" s="695"/>
      <c r="CJ6" s="695"/>
      <c r="CK6" s="695"/>
      <c r="CL6" s="695"/>
      <c r="CM6" s="695"/>
      <c r="CN6" s="695"/>
      <c r="CO6" s="695"/>
      <c r="CP6" s="695"/>
      <c r="CQ6" s="696"/>
      <c r="CR6" s="683">
        <v>48587</v>
      </c>
      <c r="CS6" s="684"/>
      <c r="CT6" s="684"/>
      <c r="CU6" s="684"/>
      <c r="CV6" s="684"/>
      <c r="CW6" s="684"/>
      <c r="CX6" s="684"/>
      <c r="CY6" s="685"/>
      <c r="CZ6" s="677">
        <v>1.1000000000000001</v>
      </c>
      <c r="DA6" s="678"/>
      <c r="DB6" s="678"/>
      <c r="DC6" s="697"/>
      <c r="DD6" s="692" t="s">
        <v>149</v>
      </c>
      <c r="DE6" s="684"/>
      <c r="DF6" s="684"/>
      <c r="DG6" s="684"/>
      <c r="DH6" s="684"/>
      <c r="DI6" s="684"/>
      <c r="DJ6" s="684"/>
      <c r="DK6" s="684"/>
      <c r="DL6" s="684"/>
      <c r="DM6" s="684"/>
      <c r="DN6" s="684"/>
      <c r="DO6" s="684"/>
      <c r="DP6" s="685"/>
      <c r="DQ6" s="692">
        <v>48587</v>
      </c>
      <c r="DR6" s="684"/>
      <c r="DS6" s="684"/>
      <c r="DT6" s="684"/>
      <c r="DU6" s="684"/>
      <c r="DV6" s="684"/>
      <c r="DW6" s="684"/>
      <c r="DX6" s="684"/>
      <c r="DY6" s="684"/>
      <c r="DZ6" s="684"/>
      <c r="EA6" s="684"/>
      <c r="EB6" s="684"/>
      <c r="EC6" s="693"/>
    </row>
    <row r="7" spans="2:143" ht="11.25" customHeight="1" x14ac:dyDescent="0.15">
      <c r="B7" s="680" t="s">
        <v>238</v>
      </c>
      <c r="C7" s="681"/>
      <c r="D7" s="681"/>
      <c r="E7" s="681"/>
      <c r="F7" s="681"/>
      <c r="G7" s="681"/>
      <c r="H7" s="681"/>
      <c r="I7" s="681"/>
      <c r="J7" s="681"/>
      <c r="K7" s="681"/>
      <c r="L7" s="681"/>
      <c r="M7" s="681"/>
      <c r="N7" s="681"/>
      <c r="O7" s="681"/>
      <c r="P7" s="681"/>
      <c r="Q7" s="682"/>
      <c r="R7" s="683">
        <v>340</v>
      </c>
      <c r="S7" s="684"/>
      <c r="T7" s="684"/>
      <c r="U7" s="684"/>
      <c r="V7" s="684"/>
      <c r="W7" s="684"/>
      <c r="X7" s="684"/>
      <c r="Y7" s="685"/>
      <c r="Z7" s="686">
        <v>0</v>
      </c>
      <c r="AA7" s="686"/>
      <c r="AB7" s="686"/>
      <c r="AC7" s="686"/>
      <c r="AD7" s="687">
        <v>340</v>
      </c>
      <c r="AE7" s="687"/>
      <c r="AF7" s="687"/>
      <c r="AG7" s="687"/>
      <c r="AH7" s="687"/>
      <c r="AI7" s="687"/>
      <c r="AJ7" s="687"/>
      <c r="AK7" s="687"/>
      <c r="AL7" s="688">
        <v>0</v>
      </c>
      <c r="AM7" s="689"/>
      <c r="AN7" s="689"/>
      <c r="AO7" s="690"/>
      <c r="AP7" s="680" t="s">
        <v>239</v>
      </c>
      <c r="AQ7" s="681"/>
      <c r="AR7" s="681"/>
      <c r="AS7" s="681"/>
      <c r="AT7" s="681"/>
      <c r="AU7" s="681"/>
      <c r="AV7" s="681"/>
      <c r="AW7" s="681"/>
      <c r="AX7" s="681"/>
      <c r="AY7" s="681"/>
      <c r="AZ7" s="681"/>
      <c r="BA7" s="681"/>
      <c r="BB7" s="681"/>
      <c r="BC7" s="681"/>
      <c r="BD7" s="681"/>
      <c r="BE7" s="681"/>
      <c r="BF7" s="682"/>
      <c r="BG7" s="683">
        <v>80802</v>
      </c>
      <c r="BH7" s="684"/>
      <c r="BI7" s="684"/>
      <c r="BJ7" s="684"/>
      <c r="BK7" s="684"/>
      <c r="BL7" s="684"/>
      <c r="BM7" s="684"/>
      <c r="BN7" s="685"/>
      <c r="BO7" s="686">
        <v>38.700000000000003</v>
      </c>
      <c r="BP7" s="686"/>
      <c r="BQ7" s="686"/>
      <c r="BR7" s="686"/>
      <c r="BS7" s="687" t="s">
        <v>240</v>
      </c>
      <c r="BT7" s="687"/>
      <c r="BU7" s="687"/>
      <c r="BV7" s="687"/>
      <c r="BW7" s="687"/>
      <c r="BX7" s="687"/>
      <c r="BY7" s="687"/>
      <c r="BZ7" s="687"/>
      <c r="CA7" s="687"/>
      <c r="CB7" s="691"/>
      <c r="CD7" s="698" t="s">
        <v>241</v>
      </c>
      <c r="CE7" s="699"/>
      <c r="CF7" s="699"/>
      <c r="CG7" s="699"/>
      <c r="CH7" s="699"/>
      <c r="CI7" s="699"/>
      <c r="CJ7" s="699"/>
      <c r="CK7" s="699"/>
      <c r="CL7" s="699"/>
      <c r="CM7" s="699"/>
      <c r="CN7" s="699"/>
      <c r="CO7" s="699"/>
      <c r="CP7" s="699"/>
      <c r="CQ7" s="700"/>
      <c r="CR7" s="683">
        <v>1652766</v>
      </c>
      <c r="CS7" s="684"/>
      <c r="CT7" s="684"/>
      <c r="CU7" s="684"/>
      <c r="CV7" s="684"/>
      <c r="CW7" s="684"/>
      <c r="CX7" s="684"/>
      <c r="CY7" s="685"/>
      <c r="CZ7" s="686">
        <v>38.6</v>
      </c>
      <c r="DA7" s="686"/>
      <c r="DB7" s="686"/>
      <c r="DC7" s="686"/>
      <c r="DD7" s="692">
        <v>923042</v>
      </c>
      <c r="DE7" s="684"/>
      <c r="DF7" s="684"/>
      <c r="DG7" s="684"/>
      <c r="DH7" s="684"/>
      <c r="DI7" s="684"/>
      <c r="DJ7" s="684"/>
      <c r="DK7" s="684"/>
      <c r="DL7" s="684"/>
      <c r="DM7" s="684"/>
      <c r="DN7" s="684"/>
      <c r="DO7" s="684"/>
      <c r="DP7" s="685"/>
      <c r="DQ7" s="692">
        <v>477525</v>
      </c>
      <c r="DR7" s="684"/>
      <c r="DS7" s="684"/>
      <c r="DT7" s="684"/>
      <c r="DU7" s="684"/>
      <c r="DV7" s="684"/>
      <c r="DW7" s="684"/>
      <c r="DX7" s="684"/>
      <c r="DY7" s="684"/>
      <c r="DZ7" s="684"/>
      <c r="EA7" s="684"/>
      <c r="EB7" s="684"/>
      <c r="EC7" s="693"/>
    </row>
    <row r="8" spans="2:143" ht="11.25" customHeight="1" x14ac:dyDescent="0.15">
      <c r="B8" s="680" t="s">
        <v>242</v>
      </c>
      <c r="C8" s="681"/>
      <c r="D8" s="681"/>
      <c r="E8" s="681"/>
      <c r="F8" s="681"/>
      <c r="G8" s="681"/>
      <c r="H8" s="681"/>
      <c r="I8" s="681"/>
      <c r="J8" s="681"/>
      <c r="K8" s="681"/>
      <c r="L8" s="681"/>
      <c r="M8" s="681"/>
      <c r="N8" s="681"/>
      <c r="O8" s="681"/>
      <c r="P8" s="681"/>
      <c r="Q8" s="682"/>
      <c r="R8" s="683">
        <v>768</v>
      </c>
      <c r="S8" s="684"/>
      <c r="T8" s="684"/>
      <c r="U8" s="684"/>
      <c r="V8" s="684"/>
      <c r="W8" s="684"/>
      <c r="X8" s="684"/>
      <c r="Y8" s="685"/>
      <c r="Z8" s="686">
        <v>0</v>
      </c>
      <c r="AA8" s="686"/>
      <c r="AB8" s="686"/>
      <c r="AC8" s="686"/>
      <c r="AD8" s="687">
        <v>768</v>
      </c>
      <c r="AE8" s="687"/>
      <c r="AF8" s="687"/>
      <c r="AG8" s="687"/>
      <c r="AH8" s="687"/>
      <c r="AI8" s="687"/>
      <c r="AJ8" s="687"/>
      <c r="AK8" s="687"/>
      <c r="AL8" s="688">
        <v>0.1</v>
      </c>
      <c r="AM8" s="689"/>
      <c r="AN8" s="689"/>
      <c r="AO8" s="690"/>
      <c r="AP8" s="680" t="s">
        <v>243</v>
      </c>
      <c r="AQ8" s="681"/>
      <c r="AR8" s="681"/>
      <c r="AS8" s="681"/>
      <c r="AT8" s="681"/>
      <c r="AU8" s="681"/>
      <c r="AV8" s="681"/>
      <c r="AW8" s="681"/>
      <c r="AX8" s="681"/>
      <c r="AY8" s="681"/>
      <c r="AZ8" s="681"/>
      <c r="BA8" s="681"/>
      <c r="BB8" s="681"/>
      <c r="BC8" s="681"/>
      <c r="BD8" s="681"/>
      <c r="BE8" s="681"/>
      <c r="BF8" s="682"/>
      <c r="BG8" s="683">
        <v>4133</v>
      </c>
      <c r="BH8" s="684"/>
      <c r="BI8" s="684"/>
      <c r="BJ8" s="684"/>
      <c r="BK8" s="684"/>
      <c r="BL8" s="684"/>
      <c r="BM8" s="684"/>
      <c r="BN8" s="685"/>
      <c r="BO8" s="686">
        <v>2</v>
      </c>
      <c r="BP8" s="686"/>
      <c r="BQ8" s="686"/>
      <c r="BR8" s="686"/>
      <c r="BS8" s="692" t="s">
        <v>149</v>
      </c>
      <c r="BT8" s="684"/>
      <c r="BU8" s="684"/>
      <c r="BV8" s="684"/>
      <c r="BW8" s="684"/>
      <c r="BX8" s="684"/>
      <c r="BY8" s="684"/>
      <c r="BZ8" s="684"/>
      <c r="CA8" s="684"/>
      <c r="CB8" s="693"/>
      <c r="CD8" s="698" t="s">
        <v>244</v>
      </c>
      <c r="CE8" s="699"/>
      <c r="CF8" s="699"/>
      <c r="CG8" s="699"/>
      <c r="CH8" s="699"/>
      <c r="CI8" s="699"/>
      <c r="CJ8" s="699"/>
      <c r="CK8" s="699"/>
      <c r="CL8" s="699"/>
      <c r="CM8" s="699"/>
      <c r="CN8" s="699"/>
      <c r="CO8" s="699"/>
      <c r="CP8" s="699"/>
      <c r="CQ8" s="700"/>
      <c r="CR8" s="683">
        <v>426306</v>
      </c>
      <c r="CS8" s="684"/>
      <c r="CT8" s="684"/>
      <c r="CU8" s="684"/>
      <c r="CV8" s="684"/>
      <c r="CW8" s="684"/>
      <c r="CX8" s="684"/>
      <c r="CY8" s="685"/>
      <c r="CZ8" s="686">
        <v>10</v>
      </c>
      <c r="DA8" s="686"/>
      <c r="DB8" s="686"/>
      <c r="DC8" s="686"/>
      <c r="DD8" s="692">
        <v>1926</v>
      </c>
      <c r="DE8" s="684"/>
      <c r="DF8" s="684"/>
      <c r="DG8" s="684"/>
      <c r="DH8" s="684"/>
      <c r="DI8" s="684"/>
      <c r="DJ8" s="684"/>
      <c r="DK8" s="684"/>
      <c r="DL8" s="684"/>
      <c r="DM8" s="684"/>
      <c r="DN8" s="684"/>
      <c r="DO8" s="684"/>
      <c r="DP8" s="685"/>
      <c r="DQ8" s="692">
        <v>322734</v>
      </c>
      <c r="DR8" s="684"/>
      <c r="DS8" s="684"/>
      <c r="DT8" s="684"/>
      <c r="DU8" s="684"/>
      <c r="DV8" s="684"/>
      <c r="DW8" s="684"/>
      <c r="DX8" s="684"/>
      <c r="DY8" s="684"/>
      <c r="DZ8" s="684"/>
      <c r="EA8" s="684"/>
      <c r="EB8" s="684"/>
      <c r="EC8" s="693"/>
    </row>
    <row r="9" spans="2:143" ht="11.25" customHeight="1" x14ac:dyDescent="0.15">
      <c r="B9" s="680" t="s">
        <v>245</v>
      </c>
      <c r="C9" s="681"/>
      <c r="D9" s="681"/>
      <c r="E9" s="681"/>
      <c r="F9" s="681"/>
      <c r="G9" s="681"/>
      <c r="H9" s="681"/>
      <c r="I9" s="681"/>
      <c r="J9" s="681"/>
      <c r="K9" s="681"/>
      <c r="L9" s="681"/>
      <c r="M9" s="681"/>
      <c r="N9" s="681"/>
      <c r="O9" s="681"/>
      <c r="P9" s="681"/>
      <c r="Q9" s="682"/>
      <c r="R9" s="683">
        <v>424</v>
      </c>
      <c r="S9" s="684"/>
      <c r="T9" s="684"/>
      <c r="U9" s="684"/>
      <c r="V9" s="684"/>
      <c r="W9" s="684"/>
      <c r="X9" s="684"/>
      <c r="Y9" s="685"/>
      <c r="Z9" s="686">
        <v>0</v>
      </c>
      <c r="AA9" s="686"/>
      <c r="AB9" s="686"/>
      <c r="AC9" s="686"/>
      <c r="AD9" s="687">
        <v>424</v>
      </c>
      <c r="AE9" s="687"/>
      <c r="AF9" s="687"/>
      <c r="AG9" s="687"/>
      <c r="AH9" s="687"/>
      <c r="AI9" s="687"/>
      <c r="AJ9" s="687"/>
      <c r="AK9" s="687"/>
      <c r="AL9" s="688">
        <v>0</v>
      </c>
      <c r="AM9" s="689"/>
      <c r="AN9" s="689"/>
      <c r="AO9" s="690"/>
      <c r="AP9" s="680" t="s">
        <v>246</v>
      </c>
      <c r="AQ9" s="681"/>
      <c r="AR9" s="681"/>
      <c r="AS9" s="681"/>
      <c r="AT9" s="681"/>
      <c r="AU9" s="681"/>
      <c r="AV9" s="681"/>
      <c r="AW9" s="681"/>
      <c r="AX9" s="681"/>
      <c r="AY9" s="681"/>
      <c r="AZ9" s="681"/>
      <c r="BA9" s="681"/>
      <c r="BB9" s="681"/>
      <c r="BC9" s="681"/>
      <c r="BD9" s="681"/>
      <c r="BE9" s="681"/>
      <c r="BF9" s="682"/>
      <c r="BG9" s="683">
        <v>69753</v>
      </c>
      <c r="BH9" s="684"/>
      <c r="BI9" s="684"/>
      <c r="BJ9" s="684"/>
      <c r="BK9" s="684"/>
      <c r="BL9" s="684"/>
      <c r="BM9" s="684"/>
      <c r="BN9" s="685"/>
      <c r="BO9" s="686">
        <v>33.4</v>
      </c>
      <c r="BP9" s="686"/>
      <c r="BQ9" s="686"/>
      <c r="BR9" s="686"/>
      <c r="BS9" s="692" t="s">
        <v>240</v>
      </c>
      <c r="BT9" s="684"/>
      <c r="BU9" s="684"/>
      <c r="BV9" s="684"/>
      <c r="BW9" s="684"/>
      <c r="BX9" s="684"/>
      <c r="BY9" s="684"/>
      <c r="BZ9" s="684"/>
      <c r="CA9" s="684"/>
      <c r="CB9" s="693"/>
      <c r="CD9" s="698" t="s">
        <v>247</v>
      </c>
      <c r="CE9" s="699"/>
      <c r="CF9" s="699"/>
      <c r="CG9" s="699"/>
      <c r="CH9" s="699"/>
      <c r="CI9" s="699"/>
      <c r="CJ9" s="699"/>
      <c r="CK9" s="699"/>
      <c r="CL9" s="699"/>
      <c r="CM9" s="699"/>
      <c r="CN9" s="699"/>
      <c r="CO9" s="699"/>
      <c r="CP9" s="699"/>
      <c r="CQ9" s="700"/>
      <c r="CR9" s="683">
        <v>251293</v>
      </c>
      <c r="CS9" s="684"/>
      <c r="CT9" s="684"/>
      <c r="CU9" s="684"/>
      <c r="CV9" s="684"/>
      <c r="CW9" s="684"/>
      <c r="CX9" s="684"/>
      <c r="CY9" s="685"/>
      <c r="CZ9" s="686">
        <v>5.9</v>
      </c>
      <c r="DA9" s="686"/>
      <c r="DB9" s="686"/>
      <c r="DC9" s="686"/>
      <c r="DD9" s="692">
        <v>1742</v>
      </c>
      <c r="DE9" s="684"/>
      <c r="DF9" s="684"/>
      <c r="DG9" s="684"/>
      <c r="DH9" s="684"/>
      <c r="DI9" s="684"/>
      <c r="DJ9" s="684"/>
      <c r="DK9" s="684"/>
      <c r="DL9" s="684"/>
      <c r="DM9" s="684"/>
      <c r="DN9" s="684"/>
      <c r="DO9" s="684"/>
      <c r="DP9" s="685"/>
      <c r="DQ9" s="692">
        <v>210012</v>
      </c>
      <c r="DR9" s="684"/>
      <c r="DS9" s="684"/>
      <c r="DT9" s="684"/>
      <c r="DU9" s="684"/>
      <c r="DV9" s="684"/>
      <c r="DW9" s="684"/>
      <c r="DX9" s="684"/>
      <c r="DY9" s="684"/>
      <c r="DZ9" s="684"/>
      <c r="EA9" s="684"/>
      <c r="EB9" s="684"/>
      <c r="EC9" s="693"/>
    </row>
    <row r="10" spans="2:143" ht="11.25" customHeight="1" x14ac:dyDescent="0.15">
      <c r="B10" s="680" t="s">
        <v>248</v>
      </c>
      <c r="C10" s="681"/>
      <c r="D10" s="681"/>
      <c r="E10" s="681"/>
      <c r="F10" s="681"/>
      <c r="G10" s="681"/>
      <c r="H10" s="681"/>
      <c r="I10" s="681"/>
      <c r="J10" s="681"/>
      <c r="K10" s="681"/>
      <c r="L10" s="681"/>
      <c r="M10" s="681"/>
      <c r="N10" s="681"/>
      <c r="O10" s="681"/>
      <c r="P10" s="681"/>
      <c r="Q10" s="682"/>
      <c r="R10" s="683" t="s">
        <v>149</v>
      </c>
      <c r="S10" s="684"/>
      <c r="T10" s="684"/>
      <c r="U10" s="684"/>
      <c r="V10" s="684"/>
      <c r="W10" s="684"/>
      <c r="X10" s="684"/>
      <c r="Y10" s="685"/>
      <c r="Z10" s="686" t="s">
        <v>149</v>
      </c>
      <c r="AA10" s="686"/>
      <c r="AB10" s="686"/>
      <c r="AC10" s="686"/>
      <c r="AD10" s="687" t="s">
        <v>149</v>
      </c>
      <c r="AE10" s="687"/>
      <c r="AF10" s="687"/>
      <c r="AG10" s="687"/>
      <c r="AH10" s="687"/>
      <c r="AI10" s="687"/>
      <c r="AJ10" s="687"/>
      <c r="AK10" s="687"/>
      <c r="AL10" s="688" t="s">
        <v>149</v>
      </c>
      <c r="AM10" s="689"/>
      <c r="AN10" s="689"/>
      <c r="AO10" s="690"/>
      <c r="AP10" s="680" t="s">
        <v>249</v>
      </c>
      <c r="AQ10" s="681"/>
      <c r="AR10" s="681"/>
      <c r="AS10" s="681"/>
      <c r="AT10" s="681"/>
      <c r="AU10" s="681"/>
      <c r="AV10" s="681"/>
      <c r="AW10" s="681"/>
      <c r="AX10" s="681"/>
      <c r="AY10" s="681"/>
      <c r="AZ10" s="681"/>
      <c r="BA10" s="681"/>
      <c r="BB10" s="681"/>
      <c r="BC10" s="681"/>
      <c r="BD10" s="681"/>
      <c r="BE10" s="681"/>
      <c r="BF10" s="682"/>
      <c r="BG10" s="683">
        <v>5162</v>
      </c>
      <c r="BH10" s="684"/>
      <c r="BI10" s="684"/>
      <c r="BJ10" s="684"/>
      <c r="BK10" s="684"/>
      <c r="BL10" s="684"/>
      <c r="BM10" s="684"/>
      <c r="BN10" s="685"/>
      <c r="BO10" s="686">
        <v>2.5</v>
      </c>
      <c r="BP10" s="686"/>
      <c r="BQ10" s="686"/>
      <c r="BR10" s="686"/>
      <c r="BS10" s="692" t="s">
        <v>149</v>
      </c>
      <c r="BT10" s="684"/>
      <c r="BU10" s="684"/>
      <c r="BV10" s="684"/>
      <c r="BW10" s="684"/>
      <c r="BX10" s="684"/>
      <c r="BY10" s="684"/>
      <c r="BZ10" s="684"/>
      <c r="CA10" s="684"/>
      <c r="CB10" s="693"/>
      <c r="CD10" s="698" t="s">
        <v>250</v>
      </c>
      <c r="CE10" s="699"/>
      <c r="CF10" s="699"/>
      <c r="CG10" s="699"/>
      <c r="CH10" s="699"/>
      <c r="CI10" s="699"/>
      <c r="CJ10" s="699"/>
      <c r="CK10" s="699"/>
      <c r="CL10" s="699"/>
      <c r="CM10" s="699"/>
      <c r="CN10" s="699"/>
      <c r="CO10" s="699"/>
      <c r="CP10" s="699"/>
      <c r="CQ10" s="700"/>
      <c r="CR10" s="683" t="s">
        <v>149</v>
      </c>
      <c r="CS10" s="684"/>
      <c r="CT10" s="684"/>
      <c r="CU10" s="684"/>
      <c r="CV10" s="684"/>
      <c r="CW10" s="684"/>
      <c r="CX10" s="684"/>
      <c r="CY10" s="685"/>
      <c r="CZ10" s="686" t="s">
        <v>149</v>
      </c>
      <c r="DA10" s="686"/>
      <c r="DB10" s="686"/>
      <c r="DC10" s="686"/>
      <c r="DD10" s="692" t="s">
        <v>149</v>
      </c>
      <c r="DE10" s="684"/>
      <c r="DF10" s="684"/>
      <c r="DG10" s="684"/>
      <c r="DH10" s="684"/>
      <c r="DI10" s="684"/>
      <c r="DJ10" s="684"/>
      <c r="DK10" s="684"/>
      <c r="DL10" s="684"/>
      <c r="DM10" s="684"/>
      <c r="DN10" s="684"/>
      <c r="DO10" s="684"/>
      <c r="DP10" s="685"/>
      <c r="DQ10" s="692" t="s">
        <v>149</v>
      </c>
      <c r="DR10" s="684"/>
      <c r="DS10" s="684"/>
      <c r="DT10" s="684"/>
      <c r="DU10" s="684"/>
      <c r="DV10" s="684"/>
      <c r="DW10" s="684"/>
      <c r="DX10" s="684"/>
      <c r="DY10" s="684"/>
      <c r="DZ10" s="684"/>
      <c r="EA10" s="684"/>
      <c r="EB10" s="684"/>
      <c r="EC10" s="693"/>
    </row>
    <row r="11" spans="2:143" ht="11.25" customHeight="1" x14ac:dyDescent="0.15">
      <c r="B11" s="680" t="s">
        <v>251</v>
      </c>
      <c r="C11" s="681"/>
      <c r="D11" s="681"/>
      <c r="E11" s="681"/>
      <c r="F11" s="681"/>
      <c r="G11" s="681"/>
      <c r="H11" s="681"/>
      <c r="I11" s="681"/>
      <c r="J11" s="681"/>
      <c r="K11" s="681"/>
      <c r="L11" s="681"/>
      <c r="M11" s="681"/>
      <c r="N11" s="681"/>
      <c r="O11" s="681"/>
      <c r="P11" s="681"/>
      <c r="Q11" s="682"/>
      <c r="R11" s="683">
        <v>42866</v>
      </c>
      <c r="S11" s="684"/>
      <c r="T11" s="684"/>
      <c r="U11" s="684"/>
      <c r="V11" s="684"/>
      <c r="W11" s="684"/>
      <c r="X11" s="684"/>
      <c r="Y11" s="685"/>
      <c r="Z11" s="688">
        <v>1</v>
      </c>
      <c r="AA11" s="689"/>
      <c r="AB11" s="689"/>
      <c r="AC11" s="701"/>
      <c r="AD11" s="692">
        <v>42866</v>
      </c>
      <c r="AE11" s="684"/>
      <c r="AF11" s="684"/>
      <c r="AG11" s="684"/>
      <c r="AH11" s="684"/>
      <c r="AI11" s="684"/>
      <c r="AJ11" s="684"/>
      <c r="AK11" s="685"/>
      <c r="AL11" s="688">
        <v>2.8</v>
      </c>
      <c r="AM11" s="689"/>
      <c r="AN11" s="689"/>
      <c r="AO11" s="690"/>
      <c r="AP11" s="680" t="s">
        <v>252</v>
      </c>
      <c r="AQ11" s="681"/>
      <c r="AR11" s="681"/>
      <c r="AS11" s="681"/>
      <c r="AT11" s="681"/>
      <c r="AU11" s="681"/>
      <c r="AV11" s="681"/>
      <c r="AW11" s="681"/>
      <c r="AX11" s="681"/>
      <c r="AY11" s="681"/>
      <c r="AZ11" s="681"/>
      <c r="BA11" s="681"/>
      <c r="BB11" s="681"/>
      <c r="BC11" s="681"/>
      <c r="BD11" s="681"/>
      <c r="BE11" s="681"/>
      <c r="BF11" s="682"/>
      <c r="BG11" s="683">
        <v>1754</v>
      </c>
      <c r="BH11" s="684"/>
      <c r="BI11" s="684"/>
      <c r="BJ11" s="684"/>
      <c r="BK11" s="684"/>
      <c r="BL11" s="684"/>
      <c r="BM11" s="684"/>
      <c r="BN11" s="685"/>
      <c r="BO11" s="686">
        <v>0.8</v>
      </c>
      <c r="BP11" s="686"/>
      <c r="BQ11" s="686"/>
      <c r="BR11" s="686"/>
      <c r="BS11" s="692" t="s">
        <v>149</v>
      </c>
      <c r="BT11" s="684"/>
      <c r="BU11" s="684"/>
      <c r="BV11" s="684"/>
      <c r="BW11" s="684"/>
      <c r="BX11" s="684"/>
      <c r="BY11" s="684"/>
      <c r="BZ11" s="684"/>
      <c r="CA11" s="684"/>
      <c r="CB11" s="693"/>
      <c r="CD11" s="698" t="s">
        <v>253</v>
      </c>
      <c r="CE11" s="699"/>
      <c r="CF11" s="699"/>
      <c r="CG11" s="699"/>
      <c r="CH11" s="699"/>
      <c r="CI11" s="699"/>
      <c r="CJ11" s="699"/>
      <c r="CK11" s="699"/>
      <c r="CL11" s="699"/>
      <c r="CM11" s="699"/>
      <c r="CN11" s="699"/>
      <c r="CO11" s="699"/>
      <c r="CP11" s="699"/>
      <c r="CQ11" s="700"/>
      <c r="CR11" s="683">
        <v>457188</v>
      </c>
      <c r="CS11" s="684"/>
      <c r="CT11" s="684"/>
      <c r="CU11" s="684"/>
      <c r="CV11" s="684"/>
      <c r="CW11" s="684"/>
      <c r="CX11" s="684"/>
      <c r="CY11" s="685"/>
      <c r="CZ11" s="686">
        <v>10.7</v>
      </c>
      <c r="DA11" s="686"/>
      <c r="DB11" s="686"/>
      <c r="DC11" s="686"/>
      <c r="DD11" s="692">
        <v>249367</v>
      </c>
      <c r="DE11" s="684"/>
      <c r="DF11" s="684"/>
      <c r="DG11" s="684"/>
      <c r="DH11" s="684"/>
      <c r="DI11" s="684"/>
      <c r="DJ11" s="684"/>
      <c r="DK11" s="684"/>
      <c r="DL11" s="684"/>
      <c r="DM11" s="684"/>
      <c r="DN11" s="684"/>
      <c r="DO11" s="684"/>
      <c r="DP11" s="685"/>
      <c r="DQ11" s="692">
        <v>114320</v>
      </c>
      <c r="DR11" s="684"/>
      <c r="DS11" s="684"/>
      <c r="DT11" s="684"/>
      <c r="DU11" s="684"/>
      <c r="DV11" s="684"/>
      <c r="DW11" s="684"/>
      <c r="DX11" s="684"/>
      <c r="DY11" s="684"/>
      <c r="DZ11" s="684"/>
      <c r="EA11" s="684"/>
      <c r="EB11" s="684"/>
      <c r="EC11" s="693"/>
    </row>
    <row r="12" spans="2:143" ht="11.25" customHeight="1" x14ac:dyDescent="0.15">
      <c r="B12" s="680" t="s">
        <v>254</v>
      </c>
      <c r="C12" s="681"/>
      <c r="D12" s="681"/>
      <c r="E12" s="681"/>
      <c r="F12" s="681"/>
      <c r="G12" s="681"/>
      <c r="H12" s="681"/>
      <c r="I12" s="681"/>
      <c r="J12" s="681"/>
      <c r="K12" s="681"/>
      <c r="L12" s="681"/>
      <c r="M12" s="681"/>
      <c r="N12" s="681"/>
      <c r="O12" s="681"/>
      <c r="P12" s="681"/>
      <c r="Q12" s="682"/>
      <c r="R12" s="683" t="s">
        <v>149</v>
      </c>
      <c r="S12" s="684"/>
      <c r="T12" s="684"/>
      <c r="U12" s="684"/>
      <c r="V12" s="684"/>
      <c r="W12" s="684"/>
      <c r="X12" s="684"/>
      <c r="Y12" s="685"/>
      <c r="Z12" s="686" t="s">
        <v>149</v>
      </c>
      <c r="AA12" s="686"/>
      <c r="AB12" s="686"/>
      <c r="AC12" s="686"/>
      <c r="AD12" s="687" t="s">
        <v>139</v>
      </c>
      <c r="AE12" s="687"/>
      <c r="AF12" s="687"/>
      <c r="AG12" s="687"/>
      <c r="AH12" s="687"/>
      <c r="AI12" s="687"/>
      <c r="AJ12" s="687"/>
      <c r="AK12" s="687"/>
      <c r="AL12" s="688" t="s">
        <v>139</v>
      </c>
      <c r="AM12" s="689"/>
      <c r="AN12" s="689"/>
      <c r="AO12" s="690"/>
      <c r="AP12" s="680" t="s">
        <v>255</v>
      </c>
      <c r="AQ12" s="681"/>
      <c r="AR12" s="681"/>
      <c r="AS12" s="681"/>
      <c r="AT12" s="681"/>
      <c r="AU12" s="681"/>
      <c r="AV12" s="681"/>
      <c r="AW12" s="681"/>
      <c r="AX12" s="681"/>
      <c r="AY12" s="681"/>
      <c r="AZ12" s="681"/>
      <c r="BA12" s="681"/>
      <c r="BB12" s="681"/>
      <c r="BC12" s="681"/>
      <c r="BD12" s="681"/>
      <c r="BE12" s="681"/>
      <c r="BF12" s="682"/>
      <c r="BG12" s="683">
        <v>100239</v>
      </c>
      <c r="BH12" s="684"/>
      <c r="BI12" s="684"/>
      <c r="BJ12" s="684"/>
      <c r="BK12" s="684"/>
      <c r="BL12" s="684"/>
      <c r="BM12" s="684"/>
      <c r="BN12" s="685"/>
      <c r="BO12" s="686">
        <v>48</v>
      </c>
      <c r="BP12" s="686"/>
      <c r="BQ12" s="686"/>
      <c r="BR12" s="686"/>
      <c r="BS12" s="692" t="s">
        <v>149</v>
      </c>
      <c r="BT12" s="684"/>
      <c r="BU12" s="684"/>
      <c r="BV12" s="684"/>
      <c r="BW12" s="684"/>
      <c r="BX12" s="684"/>
      <c r="BY12" s="684"/>
      <c r="BZ12" s="684"/>
      <c r="CA12" s="684"/>
      <c r="CB12" s="693"/>
      <c r="CD12" s="698" t="s">
        <v>256</v>
      </c>
      <c r="CE12" s="699"/>
      <c r="CF12" s="699"/>
      <c r="CG12" s="699"/>
      <c r="CH12" s="699"/>
      <c r="CI12" s="699"/>
      <c r="CJ12" s="699"/>
      <c r="CK12" s="699"/>
      <c r="CL12" s="699"/>
      <c r="CM12" s="699"/>
      <c r="CN12" s="699"/>
      <c r="CO12" s="699"/>
      <c r="CP12" s="699"/>
      <c r="CQ12" s="700"/>
      <c r="CR12" s="683">
        <v>62306</v>
      </c>
      <c r="CS12" s="684"/>
      <c r="CT12" s="684"/>
      <c r="CU12" s="684"/>
      <c r="CV12" s="684"/>
      <c r="CW12" s="684"/>
      <c r="CX12" s="684"/>
      <c r="CY12" s="685"/>
      <c r="CZ12" s="686">
        <v>1.5</v>
      </c>
      <c r="DA12" s="686"/>
      <c r="DB12" s="686"/>
      <c r="DC12" s="686"/>
      <c r="DD12" s="692">
        <v>15923</v>
      </c>
      <c r="DE12" s="684"/>
      <c r="DF12" s="684"/>
      <c r="DG12" s="684"/>
      <c r="DH12" s="684"/>
      <c r="DI12" s="684"/>
      <c r="DJ12" s="684"/>
      <c r="DK12" s="684"/>
      <c r="DL12" s="684"/>
      <c r="DM12" s="684"/>
      <c r="DN12" s="684"/>
      <c r="DO12" s="684"/>
      <c r="DP12" s="685"/>
      <c r="DQ12" s="692">
        <v>23901</v>
      </c>
      <c r="DR12" s="684"/>
      <c r="DS12" s="684"/>
      <c r="DT12" s="684"/>
      <c r="DU12" s="684"/>
      <c r="DV12" s="684"/>
      <c r="DW12" s="684"/>
      <c r="DX12" s="684"/>
      <c r="DY12" s="684"/>
      <c r="DZ12" s="684"/>
      <c r="EA12" s="684"/>
      <c r="EB12" s="684"/>
      <c r="EC12" s="693"/>
    </row>
    <row r="13" spans="2:143" ht="11.25" customHeight="1" x14ac:dyDescent="0.15">
      <c r="B13" s="680" t="s">
        <v>257</v>
      </c>
      <c r="C13" s="681"/>
      <c r="D13" s="681"/>
      <c r="E13" s="681"/>
      <c r="F13" s="681"/>
      <c r="G13" s="681"/>
      <c r="H13" s="681"/>
      <c r="I13" s="681"/>
      <c r="J13" s="681"/>
      <c r="K13" s="681"/>
      <c r="L13" s="681"/>
      <c r="M13" s="681"/>
      <c r="N13" s="681"/>
      <c r="O13" s="681"/>
      <c r="P13" s="681"/>
      <c r="Q13" s="682"/>
      <c r="R13" s="683" t="s">
        <v>149</v>
      </c>
      <c r="S13" s="684"/>
      <c r="T13" s="684"/>
      <c r="U13" s="684"/>
      <c r="V13" s="684"/>
      <c r="W13" s="684"/>
      <c r="X13" s="684"/>
      <c r="Y13" s="685"/>
      <c r="Z13" s="686" t="s">
        <v>149</v>
      </c>
      <c r="AA13" s="686"/>
      <c r="AB13" s="686"/>
      <c r="AC13" s="686"/>
      <c r="AD13" s="687" t="s">
        <v>149</v>
      </c>
      <c r="AE13" s="687"/>
      <c r="AF13" s="687"/>
      <c r="AG13" s="687"/>
      <c r="AH13" s="687"/>
      <c r="AI13" s="687"/>
      <c r="AJ13" s="687"/>
      <c r="AK13" s="687"/>
      <c r="AL13" s="688" t="s">
        <v>149</v>
      </c>
      <c r="AM13" s="689"/>
      <c r="AN13" s="689"/>
      <c r="AO13" s="690"/>
      <c r="AP13" s="680" t="s">
        <v>258</v>
      </c>
      <c r="AQ13" s="681"/>
      <c r="AR13" s="681"/>
      <c r="AS13" s="681"/>
      <c r="AT13" s="681"/>
      <c r="AU13" s="681"/>
      <c r="AV13" s="681"/>
      <c r="AW13" s="681"/>
      <c r="AX13" s="681"/>
      <c r="AY13" s="681"/>
      <c r="AZ13" s="681"/>
      <c r="BA13" s="681"/>
      <c r="BB13" s="681"/>
      <c r="BC13" s="681"/>
      <c r="BD13" s="681"/>
      <c r="BE13" s="681"/>
      <c r="BF13" s="682"/>
      <c r="BG13" s="683">
        <v>100186</v>
      </c>
      <c r="BH13" s="684"/>
      <c r="BI13" s="684"/>
      <c r="BJ13" s="684"/>
      <c r="BK13" s="684"/>
      <c r="BL13" s="684"/>
      <c r="BM13" s="684"/>
      <c r="BN13" s="685"/>
      <c r="BO13" s="686">
        <v>48</v>
      </c>
      <c r="BP13" s="686"/>
      <c r="BQ13" s="686"/>
      <c r="BR13" s="686"/>
      <c r="BS13" s="692" t="s">
        <v>149</v>
      </c>
      <c r="BT13" s="684"/>
      <c r="BU13" s="684"/>
      <c r="BV13" s="684"/>
      <c r="BW13" s="684"/>
      <c r="BX13" s="684"/>
      <c r="BY13" s="684"/>
      <c r="BZ13" s="684"/>
      <c r="CA13" s="684"/>
      <c r="CB13" s="693"/>
      <c r="CD13" s="698" t="s">
        <v>259</v>
      </c>
      <c r="CE13" s="699"/>
      <c r="CF13" s="699"/>
      <c r="CG13" s="699"/>
      <c r="CH13" s="699"/>
      <c r="CI13" s="699"/>
      <c r="CJ13" s="699"/>
      <c r="CK13" s="699"/>
      <c r="CL13" s="699"/>
      <c r="CM13" s="699"/>
      <c r="CN13" s="699"/>
      <c r="CO13" s="699"/>
      <c r="CP13" s="699"/>
      <c r="CQ13" s="700"/>
      <c r="CR13" s="683">
        <v>271971</v>
      </c>
      <c r="CS13" s="684"/>
      <c r="CT13" s="684"/>
      <c r="CU13" s="684"/>
      <c r="CV13" s="684"/>
      <c r="CW13" s="684"/>
      <c r="CX13" s="684"/>
      <c r="CY13" s="685"/>
      <c r="CZ13" s="686">
        <v>6.4</v>
      </c>
      <c r="DA13" s="686"/>
      <c r="DB13" s="686"/>
      <c r="DC13" s="686"/>
      <c r="DD13" s="692">
        <v>202061</v>
      </c>
      <c r="DE13" s="684"/>
      <c r="DF13" s="684"/>
      <c r="DG13" s="684"/>
      <c r="DH13" s="684"/>
      <c r="DI13" s="684"/>
      <c r="DJ13" s="684"/>
      <c r="DK13" s="684"/>
      <c r="DL13" s="684"/>
      <c r="DM13" s="684"/>
      <c r="DN13" s="684"/>
      <c r="DO13" s="684"/>
      <c r="DP13" s="685"/>
      <c r="DQ13" s="692">
        <v>68134</v>
      </c>
      <c r="DR13" s="684"/>
      <c r="DS13" s="684"/>
      <c r="DT13" s="684"/>
      <c r="DU13" s="684"/>
      <c r="DV13" s="684"/>
      <c r="DW13" s="684"/>
      <c r="DX13" s="684"/>
      <c r="DY13" s="684"/>
      <c r="DZ13" s="684"/>
      <c r="EA13" s="684"/>
      <c r="EB13" s="684"/>
      <c r="EC13" s="693"/>
    </row>
    <row r="14" spans="2:143" ht="11.25" customHeight="1" x14ac:dyDescent="0.15">
      <c r="B14" s="680" t="s">
        <v>260</v>
      </c>
      <c r="C14" s="681"/>
      <c r="D14" s="681"/>
      <c r="E14" s="681"/>
      <c r="F14" s="681"/>
      <c r="G14" s="681"/>
      <c r="H14" s="681"/>
      <c r="I14" s="681"/>
      <c r="J14" s="681"/>
      <c r="K14" s="681"/>
      <c r="L14" s="681"/>
      <c r="M14" s="681"/>
      <c r="N14" s="681"/>
      <c r="O14" s="681"/>
      <c r="P14" s="681"/>
      <c r="Q14" s="682"/>
      <c r="R14" s="683">
        <v>2414</v>
      </c>
      <c r="S14" s="684"/>
      <c r="T14" s="684"/>
      <c r="U14" s="684"/>
      <c r="V14" s="684"/>
      <c r="W14" s="684"/>
      <c r="X14" s="684"/>
      <c r="Y14" s="685"/>
      <c r="Z14" s="686">
        <v>0.1</v>
      </c>
      <c r="AA14" s="686"/>
      <c r="AB14" s="686"/>
      <c r="AC14" s="686"/>
      <c r="AD14" s="687">
        <v>2414</v>
      </c>
      <c r="AE14" s="687"/>
      <c r="AF14" s="687"/>
      <c r="AG14" s="687"/>
      <c r="AH14" s="687"/>
      <c r="AI14" s="687"/>
      <c r="AJ14" s="687"/>
      <c r="AK14" s="687"/>
      <c r="AL14" s="688">
        <v>0.2</v>
      </c>
      <c r="AM14" s="689"/>
      <c r="AN14" s="689"/>
      <c r="AO14" s="690"/>
      <c r="AP14" s="680" t="s">
        <v>261</v>
      </c>
      <c r="AQ14" s="681"/>
      <c r="AR14" s="681"/>
      <c r="AS14" s="681"/>
      <c r="AT14" s="681"/>
      <c r="AU14" s="681"/>
      <c r="AV14" s="681"/>
      <c r="AW14" s="681"/>
      <c r="AX14" s="681"/>
      <c r="AY14" s="681"/>
      <c r="AZ14" s="681"/>
      <c r="BA14" s="681"/>
      <c r="BB14" s="681"/>
      <c r="BC14" s="681"/>
      <c r="BD14" s="681"/>
      <c r="BE14" s="681"/>
      <c r="BF14" s="682"/>
      <c r="BG14" s="683">
        <v>12892</v>
      </c>
      <c r="BH14" s="684"/>
      <c r="BI14" s="684"/>
      <c r="BJ14" s="684"/>
      <c r="BK14" s="684"/>
      <c r="BL14" s="684"/>
      <c r="BM14" s="684"/>
      <c r="BN14" s="685"/>
      <c r="BO14" s="686">
        <v>6.2</v>
      </c>
      <c r="BP14" s="686"/>
      <c r="BQ14" s="686"/>
      <c r="BR14" s="686"/>
      <c r="BS14" s="692" t="s">
        <v>149</v>
      </c>
      <c r="BT14" s="684"/>
      <c r="BU14" s="684"/>
      <c r="BV14" s="684"/>
      <c r="BW14" s="684"/>
      <c r="BX14" s="684"/>
      <c r="BY14" s="684"/>
      <c r="BZ14" s="684"/>
      <c r="CA14" s="684"/>
      <c r="CB14" s="693"/>
      <c r="CD14" s="698" t="s">
        <v>262</v>
      </c>
      <c r="CE14" s="699"/>
      <c r="CF14" s="699"/>
      <c r="CG14" s="699"/>
      <c r="CH14" s="699"/>
      <c r="CI14" s="699"/>
      <c r="CJ14" s="699"/>
      <c r="CK14" s="699"/>
      <c r="CL14" s="699"/>
      <c r="CM14" s="699"/>
      <c r="CN14" s="699"/>
      <c r="CO14" s="699"/>
      <c r="CP14" s="699"/>
      <c r="CQ14" s="700"/>
      <c r="CR14" s="683">
        <v>339710</v>
      </c>
      <c r="CS14" s="684"/>
      <c r="CT14" s="684"/>
      <c r="CU14" s="684"/>
      <c r="CV14" s="684"/>
      <c r="CW14" s="684"/>
      <c r="CX14" s="684"/>
      <c r="CY14" s="685"/>
      <c r="CZ14" s="686">
        <v>7.9</v>
      </c>
      <c r="DA14" s="686"/>
      <c r="DB14" s="686"/>
      <c r="DC14" s="686"/>
      <c r="DD14" s="692">
        <v>249056</v>
      </c>
      <c r="DE14" s="684"/>
      <c r="DF14" s="684"/>
      <c r="DG14" s="684"/>
      <c r="DH14" s="684"/>
      <c r="DI14" s="684"/>
      <c r="DJ14" s="684"/>
      <c r="DK14" s="684"/>
      <c r="DL14" s="684"/>
      <c r="DM14" s="684"/>
      <c r="DN14" s="684"/>
      <c r="DO14" s="684"/>
      <c r="DP14" s="685"/>
      <c r="DQ14" s="692">
        <v>92273</v>
      </c>
      <c r="DR14" s="684"/>
      <c r="DS14" s="684"/>
      <c r="DT14" s="684"/>
      <c r="DU14" s="684"/>
      <c r="DV14" s="684"/>
      <c r="DW14" s="684"/>
      <c r="DX14" s="684"/>
      <c r="DY14" s="684"/>
      <c r="DZ14" s="684"/>
      <c r="EA14" s="684"/>
      <c r="EB14" s="684"/>
      <c r="EC14" s="693"/>
    </row>
    <row r="15" spans="2:143" ht="11.25" customHeight="1" x14ac:dyDescent="0.15">
      <c r="B15" s="680" t="s">
        <v>263</v>
      </c>
      <c r="C15" s="681"/>
      <c r="D15" s="681"/>
      <c r="E15" s="681"/>
      <c r="F15" s="681"/>
      <c r="G15" s="681"/>
      <c r="H15" s="681"/>
      <c r="I15" s="681"/>
      <c r="J15" s="681"/>
      <c r="K15" s="681"/>
      <c r="L15" s="681"/>
      <c r="M15" s="681"/>
      <c r="N15" s="681"/>
      <c r="O15" s="681"/>
      <c r="P15" s="681"/>
      <c r="Q15" s="682"/>
      <c r="R15" s="683" t="s">
        <v>139</v>
      </c>
      <c r="S15" s="684"/>
      <c r="T15" s="684"/>
      <c r="U15" s="684"/>
      <c r="V15" s="684"/>
      <c r="W15" s="684"/>
      <c r="X15" s="684"/>
      <c r="Y15" s="685"/>
      <c r="Z15" s="686" t="s">
        <v>149</v>
      </c>
      <c r="AA15" s="686"/>
      <c r="AB15" s="686"/>
      <c r="AC15" s="686"/>
      <c r="AD15" s="687" t="s">
        <v>149</v>
      </c>
      <c r="AE15" s="687"/>
      <c r="AF15" s="687"/>
      <c r="AG15" s="687"/>
      <c r="AH15" s="687"/>
      <c r="AI15" s="687"/>
      <c r="AJ15" s="687"/>
      <c r="AK15" s="687"/>
      <c r="AL15" s="688" t="s">
        <v>149</v>
      </c>
      <c r="AM15" s="689"/>
      <c r="AN15" s="689"/>
      <c r="AO15" s="690"/>
      <c r="AP15" s="680" t="s">
        <v>264</v>
      </c>
      <c r="AQ15" s="681"/>
      <c r="AR15" s="681"/>
      <c r="AS15" s="681"/>
      <c r="AT15" s="681"/>
      <c r="AU15" s="681"/>
      <c r="AV15" s="681"/>
      <c r="AW15" s="681"/>
      <c r="AX15" s="681"/>
      <c r="AY15" s="681"/>
      <c r="AZ15" s="681"/>
      <c r="BA15" s="681"/>
      <c r="BB15" s="681"/>
      <c r="BC15" s="681"/>
      <c r="BD15" s="681"/>
      <c r="BE15" s="681"/>
      <c r="BF15" s="682"/>
      <c r="BG15" s="683">
        <v>14746</v>
      </c>
      <c r="BH15" s="684"/>
      <c r="BI15" s="684"/>
      <c r="BJ15" s="684"/>
      <c r="BK15" s="684"/>
      <c r="BL15" s="684"/>
      <c r="BM15" s="684"/>
      <c r="BN15" s="685"/>
      <c r="BO15" s="686">
        <v>7.1</v>
      </c>
      <c r="BP15" s="686"/>
      <c r="BQ15" s="686"/>
      <c r="BR15" s="686"/>
      <c r="BS15" s="692" t="s">
        <v>149</v>
      </c>
      <c r="BT15" s="684"/>
      <c r="BU15" s="684"/>
      <c r="BV15" s="684"/>
      <c r="BW15" s="684"/>
      <c r="BX15" s="684"/>
      <c r="BY15" s="684"/>
      <c r="BZ15" s="684"/>
      <c r="CA15" s="684"/>
      <c r="CB15" s="693"/>
      <c r="CD15" s="698" t="s">
        <v>265</v>
      </c>
      <c r="CE15" s="699"/>
      <c r="CF15" s="699"/>
      <c r="CG15" s="699"/>
      <c r="CH15" s="699"/>
      <c r="CI15" s="699"/>
      <c r="CJ15" s="699"/>
      <c r="CK15" s="699"/>
      <c r="CL15" s="699"/>
      <c r="CM15" s="699"/>
      <c r="CN15" s="699"/>
      <c r="CO15" s="699"/>
      <c r="CP15" s="699"/>
      <c r="CQ15" s="700"/>
      <c r="CR15" s="683">
        <v>282099</v>
      </c>
      <c r="CS15" s="684"/>
      <c r="CT15" s="684"/>
      <c r="CU15" s="684"/>
      <c r="CV15" s="684"/>
      <c r="CW15" s="684"/>
      <c r="CX15" s="684"/>
      <c r="CY15" s="685"/>
      <c r="CZ15" s="686">
        <v>6.6</v>
      </c>
      <c r="DA15" s="686"/>
      <c r="DB15" s="686"/>
      <c r="DC15" s="686"/>
      <c r="DD15" s="692">
        <v>77865</v>
      </c>
      <c r="DE15" s="684"/>
      <c r="DF15" s="684"/>
      <c r="DG15" s="684"/>
      <c r="DH15" s="684"/>
      <c r="DI15" s="684"/>
      <c r="DJ15" s="684"/>
      <c r="DK15" s="684"/>
      <c r="DL15" s="684"/>
      <c r="DM15" s="684"/>
      <c r="DN15" s="684"/>
      <c r="DO15" s="684"/>
      <c r="DP15" s="685"/>
      <c r="DQ15" s="692">
        <v>184752</v>
      </c>
      <c r="DR15" s="684"/>
      <c r="DS15" s="684"/>
      <c r="DT15" s="684"/>
      <c r="DU15" s="684"/>
      <c r="DV15" s="684"/>
      <c r="DW15" s="684"/>
      <c r="DX15" s="684"/>
      <c r="DY15" s="684"/>
      <c r="DZ15" s="684"/>
      <c r="EA15" s="684"/>
      <c r="EB15" s="684"/>
      <c r="EC15" s="693"/>
    </row>
    <row r="16" spans="2:143" ht="11.25" customHeight="1" x14ac:dyDescent="0.15">
      <c r="B16" s="680" t="s">
        <v>266</v>
      </c>
      <c r="C16" s="681"/>
      <c r="D16" s="681"/>
      <c r="E16" s="681"/>
      <c r="F16" s="681"/>
      <c r="G16" s="681"/>
      <c r="H16" s="681"/>
      <c r="I16" s="681"/>
      <c r="J16" s="681"/>
      <c r="K16" s="681"/>
      <c r="L16" s="681"/>
      <c r="M16" s="681"/>
      <c r="N16" s="681"/>
      <c r="O16" s="681"/>
      <c r="P16" s="681"/>
      <c r="Q16" s="682"/>
      <c r="R16" s="683">
        <v>588</v>
      </c>
      <c r="S16" s="684"/>
      <c r="T16" s="684"/>
      <c r="U16" s="684"/>
      <c r="V16" s="684"/>
      <c r="W16" s="684"/>
      <c r="X16" s="684"/>
      <c r="Y16" s="685"/>
      <c r="Z16" s="686">
        <v>0</v>
      </c>
      <c r="AA16" s="686"/>
      <c r="AB16" s="686"/>
      <c r="AC16" s="686"/>
      <c r="AD16" s="687">
        <v>588</v>
      </c>
      <c r="AE16" s="687"/>
      <c r="AF16" s="687"/>
      <c r="AG16" s="687"/>
      <c r="AH16" s="687"/>
      <c r="AI16" s="687"/>
      <c r="AJ16" s="687"/>
      <c r="AK16" s="687"/>
      <c r="AL16" s="688">
        <v>0</v>
      </c>
      <c r="AM16" s="689"/>
      <c r="AN16" s="689"/>
      <c r="AO16" s="690"/>
      <c r="AP16" s="680" t="s">
        <v>267</v>
      </c>
      <c r="AQ16" s="681"/>
      <c r="AR16" s="681"/>
      <c r="AS16" s="681"/>
      <c r="AT16" s="681"/>
      <c r="AU16" s="681"/>
      <c r="AV16" s="681"/>
      <c r="AW16" s="681"/>
      <c r="AX16" s="681"/>
      <c r="AY16" s="681"/>
      <c r="AZ16" s="681"/>
      <c r="BA16" s="681"/>
      <c r="BB16" s="681"/>
      <c r="BC16" s="681"/>
      <c r="BD16" s="681"/>
      <c r="BE16" s="681"/>
      <c r="BF16" s="682"/>
      <c r="BG16" s="683" t="s">
        <v>149</v>
      </c>
      <c r="BH16" s="684"/>
      <c r="BI16" s="684"/>
      <c r="BJ16" s="684"/>
      <c r="BK16" s="684"/>
      <c r="BL16" s="684"/>
      <c r="BM16" s="684"/>
      <c r="BN16" s="685"/>
      <c r="BO16" s="686" t="s">
        <v>240</v>
      </c>
      <c r="BP16" s="686"/>
      <c r="BQ16" s="686"/>
      <c r="BR16" s="686"/>
      <c r="BS16" s="692" t="s">
        <v>149</v>
      </c>
      <c r="BT16" s="684"/>
      <c r="BU16" s="684"/>
      <c r="BV16" s="684"/>
      <c r="BW16" s="684"/>
      <c r="BX16" s="684"/>
      <c r="BY16" s="684"/>
      <c r="BZ16" s="684"/>
      <c r="CA16" s="684"/>
      <c r="CB16" s="693"/>
      <c r="CD16" s="698" t="s">
        <v>268</v>
      </c>
      <c r="CE16" s="699"/>
      <c r="CF16" s="699"/>
      <c r="CG16" s="699"/>
      <c r="CH16" s="699"/>
      <c r="CI16" s="699"/>
      <c r="CJ16" s="699"/>
      <c r="CK16" s="699"/>
      <c r="CL16" s="699"/>
      <c r="CM16" s="699"/>
      <c r="CN16" s="699"/>
      <c r="CO16" s="699"/>
      <c r="CP16" s="699"/>
      <c r="CQ16" s="700"/>
      <c r="CR16" s="683">
        <v>119743</v>
      </c>
      <c r="CS16" s="684"/>
      <c r="CT16" s="684"/>
      <c r="CU16" s="684"/>
      <c r="CV16" s="684"/>
      <c r="CW16" s="684"/>
      <c r="CX16" s="684"/>
      <c r="CY16" s="685"/>
      <c r="CZ16" s="686">
        <v>2.8</v>
      </c>
      <c r="DA16" s="686"/>
      <c r="DB16" s="686"/>
      <c r="DC16" s="686"/>
      <c r="DD16" s="692" t="s">
        <v>149</v>
      </c>
      <c r="DE16" s="684"/>
      <c r="DF16" s="684"/>
      <c r="DG16" s="684"/>
      <c r="DH16" s="684"/>
      <c r="DI16" s="684"/>
      <c r="DJ16" s="684"/>
      <c r="DK16" s="684"/>
      <c r="DL16" s="684"/>
      <c r="DM16" s="684"/>
      <c r="DN16" s="684"/>
      <c r="DO16" s="684"/>
      <c r="DP16" s="685"/>
      <c r="DQ16" s="692">
        <v>22365</v>
      </c>
      <c r="DR16" s="684"/>
      <c r="DS16" s="684"/>
      <c r="DT16" s="684"/>
      <c r="DU16" s="684"/>
      <c r="DV16" s="684"/>
      <c r="DW16" s="684"/>
      <c r="DX16" s="684"/>
      <c r="DY16" s="684"/>
      <c r="DZ16" s="684"/>
      <c r="EA16" s="684"/>
      <c r="EB16" s="684"/>
      <c r="EC16" s="693"/>
    </row>
    <row r="17" spans="2:133" ht="11.25" customHeight="1" x14ac:dyDescent="0.15">
      <c r="B17" s="680" t="s">
        <v>269</v>
      </c>
      <c r="C17" s="681"/>
      <c r="D17" s="681"/>
      <c r="E17" s="681"/>
      <c r="F17" s="681"/>
      <c r="G17" s="681"/>
      <c r="H17" s="681"/>
      <c r="I17" s="681"/>
      <c r="J17" s="681"/>
      <c r="K17" s="681"/>
      <c r="L17" s="681"/>
      <c r="M17" s="681"/>
      <c r="N17" s="681"/>
      <c r="O17" s="681"/>
      <c r="P17" s="681"/>
      <c r="Q17" s="682"/>
      <c r="R17" s="683">
        <v>8841</v>
      </c>
      <c r="S17" s="684"/>
      <c r="T17" s="684"/>
      <c r="U17" s="684"/>
      <c r="V17" s="684"/>
      <c r="W17" s="684"/>
      <c r="X17" s="684"/>
      <c r="Y17" s="685"/>
      <c r="Z17" s="686">
        <v>0.2</v>
      </c>
      <c r="AA17" s="686"/>
      <c r="AB17" s="686"/>
      <c r="AC17" s="686"/>
      <c r="AD17" s="687">
        <v>8841</v>
      </c>
      <c r="AE17" s="687"/>
      <c r="AF17" s="687"/>
      <c r="AG17" s="687"/>
      <c r="AH17" s="687"/>
      <c r="AI17" s="687"/>
      <c r="AJ17" s="687"/>
      <c r="AK17" s="687"/>
      <c r="AL17" s="688">
        <v>0.6</v>
      </c>
      <c r="AM17" s="689"/>
      <c r="AN17" s="689"/>
      <c r="AO17" s="690"/>
      <c r="AP17" s="680" t="s">
        <v>270</v>
      </c>
      <c r="AQ17" s="681"/>
      <c r="AR17" s="681"/>
      <c r="AS17" s="681"/>
      <c r="AT17" s="681"/>
      <c r="AU17" s="681"/>
      <c r="AV17" s="681"/>
      <c r="AW17" s="681"/>
      <c r="AX17" s="681"/>
      <c r="AY17" s="681"/>
      <c r="AZ17" s="681"/>
      <c r="BA17" s="681"/>
      <c r="BB17" s="681"/>
      <c r="BC17" s="681"/>
      <c r="BD17" s="681"/>
      <c r="BE17" s="681"/>
      <c r="BF17" s="682"/>
      <c r="BG17" s="683" t="s">
        <v>149</v>
      </c>
      <c r="BH17" s="684"/>
      <c r="BI17" s="684"/>
      <c r="BJ17" s="684"/>
      <c r="BK17" s="684"/>
      <c r="BL17" s="684"/>
      <c r="BM17" s="684"/>
      <c r="BN17" s="685"/>
      <c r="BO17" s="686" t="s">
        <v>149</v>
      </c>
      <c r="BP17" s="686"/>
      <c r="BQ17" s="686"/>
      <c r="BR17" s="686"/>
      <c r="BS17" s="692" t="s">
        <v>240</v>
      </c>
      <c r="BT17" s="684"/>
      <c r="BU17" s="684"/>
      <c r="BV17" s="684"/>
      <c r="BW17" s="684"/>
      <c r="BX17" s="684"/>
      <c r="BY17" s="684"/>
      <c r="BZ17" s="684"/>
      <c r="CA17" s="684"/>
      <c r="CB17" s="693"/>
      <c r="CD17" s="698" t="s">
        <v>271</v>
      </c>
      <c r="CE17" s="699"/>
      <c r="CF17" s="699"/>
      <c r="CG17" s="699"/>
      <c r="CH17" s="699"/>
      <c r="CI17" s="699"/>
      <c r="CJ17" s="699"/>
      <c r="CK17" s="699"/>
      <c r="CL17" s="699"/>
      <c r="CM17" s="699"/>
      <c r="CN17" s="699"/>
      <c r="CO17" s="699"/>
      <c r="CP17" s="699"/>
      <c r="CQ17" s="700"/>
      <c r="CR17" s="683">
        <v>361230</v>
      </c>
      <c r="CS17" s="684"/>
      <c r="CT17" s="684"/>
      <c r="CU17" s="684"/>
      <c r="CV17" s="684"/>
      <c r="CW17" s="684"/>
      <c r="CX17" s="684"/>
      <c r="CY17" s="685"/>
      <c r="CZ17" s="686">
        <v>8.4</v>
      </c>
      <c r="DA17" s="686"/>
      <c r="DB17" s="686"/>
      <c r="DC17" s="686"/>
      <c r="DD17" s="692" t="s">
        <v>149</v>
      </c>
      <c r="DE17" s="684"/>
      <c r="DF17" s="684"/>
      <c r="DG17" s="684"/>
      <c r="DH17" s="684"/>
      <c r="DI17" s="684"/>
      <c r="DJ17" s="684"/>
      <c r="DK17" s="684"/>
      <c r="DL17" s="684"/>
      <c r="DM17" s="684"/>
      <c r="DN17" s="684"/>
      <c r="DO17" s="684"/>
      <c r="DP17" s="685"/>
      <c r="DQ17" s="692">
        <v>329009</v>
      </c>
      <c r="DR17" s="684"/>
      <c r="DS17" s="684"/>
      <c r="DT17" s="684"/>
      <c r="DU17" s="684"/>
      <c r="DV17" s="684"/>
      <c r="DW17" s="684"/>
      <c r="DX17" s="684"/>
      <c r="DY17" s="684"/>
      <c r="DZ17" s="684"/>
      <c r="EA17" s="684"/>
      <c r="EB17" s="684"/>
      <c r="EC17" s="693"/>
    </row>
    <row r="18" spans="2:133" ht="11.25" customHeight="1" x14ac:dyDescent="0.15">
      <c r="B18" s="680" t="s">
        <v>272</v>
      </c>
      <c r="C18" s="681"/>
      <c r="D18" s="681"/>
      <c r="E18" s="681"/>
      <c r="F18" s="681"/>
      <c r="G18" s="681"/>
      <c r="H18" s="681"/>
      <c r="I18" s="681"/>
      <c r="J18" s="681"/>
      <c r="K18" s="681"/>
      <c r="L18" s="681"/>
      <c r="M18" s="681"/>
      <c r="N18" s="681"/>
      <c r="O18" s="681"/>
      <c r="P18" s="681"/>
      <c r="Q18" s="682"/>
      <c r="R18" s="683">
        <v>516</v>
      </c>
      <c r="S18" s="684"/>
      <c r="T18" s="684"/>
      <c r="U18" s="684"/>
      <c r="V18" s="684"/>
      <c r="W18" s="684"/>
      <c r="X18" s="684"/>
      <c r="Y18" s="685"/>
      <c r="Z18" s="686">
        <v>0</v>
      </c>
      <c r="AA18" s="686"/>
      <c r="AB18" s="686"/>
      <c r="AC18" s="686"/>
      <c r="AD18" s="687">
        <v>516</v>
      </c>
      <c r="AE18" s="687"/>
      <c r="AF18" s="687"/>
      <c r="AG18" s="687"/>
      <c r="AH18" s="687"/>
      <c r="AI18" s="687"/>
      <c r="AJ18" s="687"/>
      <c r="AK18" s="687"/>
      <c r="AL18" s="688">
        <v>0</v>
      </c>
      <c r="AM18" s="689"/>
      <c r="AN18" s="689"/>
      <c r="AO18" s="690"/>
      <c r="AP18" s="680" t="s">
        <v>273</v>
      </c>
      <c r="AQ18" s="681"/>
      <c r="AR18" s="681"/>
      <c r="AS18" s="681"/>
      <c r="AT18" s="681"/>
      <c r="AU18" s="681"/>
      <c r="AV18" s="681"/>
      <c r="AW18" s="681"/>
      <c r="AX18" s="681"/>
      <c r="AY18" s="681"/>
      <c r="AZ18" s="681"/>
      <c r="BA18" s="681"/>
      <c r="BB18" s="681"/>
      <c r="BC18" s="681"/>
      <c r="BD18" s="681"/>
      <c r="BE18" s="681"/>
      <c r="BF18" s="682"/>
      <c r="BG18" s="683" t="s">
        <v>149</v>
      </c>
      <c r="BH18" s="684"/>
      <c r="BI18" s="684"/>
      <c r="BJ18" s="684"/>
      <c r="BK18" s="684"/>
      <c r="BL18" s="684"/>
      <c r="BM18" s="684"/>
      <c r="BN18" s="685"/>
      <c r="BO18" s="686" t="s">
        <v>240</v>
      </c>
      <c r="BP18" s="686"/>
      <c r="BQ18" s="686"/>
      <c r="BR18" s="686"/>
      <c r="BS18" s="692" t="s">
        <v>149</v>
      </c>
      <c r="BT18" s="684"/>
      <c r="BU18" s="684"/>
      <c r="BV18" s="684"/>
      <c r="BW18" s="684"/>
      <c r="BX18" s="684"/>
      <c r="BY18" s="684"/>
      <c r="BZ18" s="684"/>
      <c r="CA18" s="684"/>
      <c r="CB18" s="693"/>
      <c r="CD18" s="698" t="s">
        <v>274</v>
      </c>
      <c r="CE18" s="699"/>
      <c r="CF18" s="699"/>
      <c r="CG18" s="699"/>
      <c r="CH18" s="699"/>
      <c r="CI18" s="699"/>
      <c r="CJ18" s="699"/>
      <c r="CK18" s="699"/>
      <c r="CL18" s="699"/>
      <c r="CM18" s="699"/>
      <c r="CN18" s="699"/>
      <c r="CO18" s="699"/>
      <c r="CP18" s="699"/>
      <c r="CQ18" s="700"/>
      <c r="CR18" s="683">
        <v>7013</v>
      </c>
      <c r="CS18" s="684"/>
      <c r="CT18" s="684"/>
      <c r="CU18" s="684"/>
      <c r="CV18" s="684"/>
      <c r="CW18" s="684"/>
      <c r="CX18" s="684"/>
      <c r="CY18" s="685"/>
      <c r="CZ18" s="686">
        <v>0.2</v>
      </c>
      <c r="DA18" s="686"/>
      <c r="DB18" s="686"/>
      <c r="DC18" s="686"/>
      <c r="DD18" s="692">
        <v>7013</v>
      </c>
      <c r="DE18" s="684"/>
      <c r="DF18" s="684"/>
      <c r="DG18" s="684"/>
      <c r="DH18" s="684"/>
      <c r="DI18" s="684"/>
      <c r="DJ18" s="684"/>
      <c r="DK18" s="684"/>
      <c r="DL18" s="684"/>
      <c r="DM18" s="684"/>
      <c r="DN18" s="684"/>
      <c r="DO18" s="684"/>
      <c r="DP18" s="685"/>
      <c r="DQ18" s="692">
        <v>7013</v>
      </c>
      <c r="DR18" s="684"/>
      <c r="DS18" s="684"/>
      <c r="DT18" s="684"/>
      <c r="DU18" s="684"/>
      <c r="DV18" s="684"/>
      <c r="DW18" s="684"/>
      <c r="DX18" s="684"/>
      <c r="DY18" s="684"/>
      <c r="DZ18" s="684"/>
      <c r="EA18" s="684"/>
      <c r="EB18" s="684"/>
      <c r="EC18" s="693"/>
    </row>
    <row r="19" spans="2:133" ht="11.25" customHeight="1" x14ac:dyDescent="0.15">
      <c r="B19" s="680" t="s">
        <v>275</v>
      </c>
      <c r="C19" s="681"/>
      <c r="D19" s="681"/>
      <c r="E19" s="681"/>
      <c r="F19" s="681"/>
      <c r="G19" s="681"/>
      <c r="H19" s="681"/>
      <c r="I19" s="681"/>
      <c r="J19" s="681"/>
      <c r="K19" s="681"/>
      <c r="L19" s="681"/>
      <c r="M19" s="681"/>
      <c r="N19" s="681"/>
      <c r="O19" s="681"/>
      <c r="P19" s="681"/>
      <c r="Q19" s="682"/>
      <c r="R19" s="683">
        <v>295</v>
      </c>
      <c r="S19" s="684"/>
      <c r="T19" s="684"/>
      <c r="U19" s="684"/>
      <c r="V19" s="684"/>
      <c r="W19" s="684"/>
      <c r="X19" s="684"/>
      <c r="Y19" s="685"/>
      <c r="Z19" s="686">
        <v>0</v>
      </c>
      <c r="AA19" s="686"/>
      <c r="AB19" s="686"/>
      <c r="AC19" s="686"/>
      <c r="AD19" s="687">
        <v>295</v>
      </c>
      <c r="AE19" s="687"/>
      <c r="AF19" s="687"/>
      <c r="AG19" s="687"/>
      <c r="AH19" s="687"/>
      <c r="AI19" s="687"/>
      <c r="AJ19" s="687"/>
      <c r="AK19" s="687"/>
      <c r="AL19" s="688">
        <v>0</v>
      </c>
      <c r="AM19" s="689"/>
      <c r="AN19" s="689"/>
      <c r="AO19" s="690"/>
      <c r="AP19" s="680" t="s">
        <v>276</v>
      </c>
      <c r="AQ19" s="681"/>
      <c r="AR19" s="681"/>
      <c r="AS19" s="681"/>
      <c r="AT19" s="681"/>
      <c r="AU19" s="681"/>
      <c r="AV19" s="681"/>
      <c r="AW19" s="681"/>
      <c r="AX19" s="681"/>
      <c r="AY19" s="681"/>
      <c r="AZ19" s="681"/>
      <c r="BA19" s="681"/>
      <c r="BB19" s="681"/>
      <c r="BC19" s="681"/>
      <c r="BD19" s="681"/>
      <c r="BE19" s="681"/>
      <c r="BF19" s="682"/>
      <c r="BG19" s="683" t="s">
        <v>240</v>
      </c>
      <c r="BH19" s="684"/>
      <c r="BI19" s="684"/>
      <c r="BJ19" s="684"/>
      <c r="BK19" s="684"/>
      <c r="BL19" s="684"/>
      <c r="BM19" s="684"/>
      <c r="BN19" s="685"/>
      <c r="BO19" s="686" t="s">
        <v>139</v>
      </c>
      <c r="BP19" s="686"/>
      <c r="BQ19" s="686"/>
      <c r="BR19" s="686"/>
      <c r="BS19" s="692" t="s">
        <v>149</v>
      </c>
      <c r="BT19" s="684"/>
      <c r="BU19" s="684"/>
      <c r="BV19" s="684"/>
      <c r="BW19" s="684"/>
      <c r="BX19" s="684"/>
      <c r="BY19" s="684"/>
      <c r="BZ19" s="684"/>
      <c r="CA19" s="684"/>
      <c r="CB19" s="693"/>
      <c r="CD19" s="698" t="s">
        <v>277</v>
      </c>
      <c r="CE19" s="699"/>
      <c r="CF19" s="699"/>
      <c r="CG19" s="699"/>
      <c r="CH19" s="699"/>
      <c r="CI19" s="699"/>
      <c r="CJ19" s="699"/>
      <c r="CK19" s="699"/>
      <c r="CL19" s="699"/>
      <c r="CM19" s="699"/>
      <c r="CN19" s="699"/>
      <c r="CO19" s="699"/>
      <c r="CP19" s="699"/>
      <c r="CQ19" s="700"/>
      <c r="CR19" s="683" t="s">
        <v>149</v>
      </c>
      <c r="CS19" s="684"/>
      <c r="CT19" s="684"/>
      <c r="CU19" s="684"/>
      <c r="CV19" s="684"/>
      <c r="CW19" s="684"/>
      <c r="CX19" s="684"/>
      <c r="CY19" s="685"/>
      <c r="CZ19" s="686" t="s">
        <v>240</v>
      </c>
      <c r="DA19" s="686"/>
      <c r="DB19" s="686"/>
      <c r="DC19" s="686"/>
      <c r="DD19" s="692" t="s">
        <v>149</v>
      </c>
      <c r="DE19" s="684"/>
      <c r="DF19" s="684"/>
      <c r="DG19" s="684"/>
      <c r="DH19" s="684"/>
      <c r="DI19" s="684"/>
      <c r="DJ19" s="684"/>
      <c r="DK19" s="684"/>
      <c r="DL19" s="684"/>
      <c r="DM19" s="684"/>
      <c r="DN19" s="684"/>
      <c r="DO19" s="684"/>
      <c r="DP19" s="685"/>
      <c r="DQ19" s="692" t="s">
        <v>149</v>
      </c>
      <c r="DR19" s="684"/>
      <c r="DS19" s="684"/>
      <c r="DT19" s="684"/>
      <c r="DU19" s="684"/>
      <c r="DV19" s="684"/>
      <c r="DW19" s="684"/>
      <c r="DX19" s="684"/>
      <c r="DY19" s="684"/>
      <c r="DZ19" s="684"/>
      <c r="EA19" s="684"/>
      <c r="EB19" s="684"/>
      <c r="EC19" s="693"/>
    </row>
    <row r="20" spans="2:133" ht="11.25" customHeight="1" x14ac:dyDescent="0.15">
      <c r="B20" s="680" t="s">
        <v>278</v>
      </c>
      <c r="C20" s="681"/>
      <c r="D20" s="681"/>
      <c r="E20" s="681"/>
      <c r="F20" s="681"/>
      <c r="G20" s="681"/>
      <c r="H20" s="681"/>
      <c r="I20" s="681"/>
      <c r="J20" s="681"/>
      <c r="K20" s="681"/>
      <c r="L20" s="681"/>
      <c r="M20" s="681"/>
      <c r="N20" s="681"/>
      <c r="O20" s="681"/>
      <c r="P20" s="681"/>
      <c r="Q20" s="682"/>
      <c r="R20" s="683">
        <v>62</v>
      </c>
      <c r="S20" s="684"/>
      <c r="T20" s="684"/>
      <c r="U20" s="684"/>
      <c r="V20" s="684"/>
      <c r="W20" s="684"/>
      <c r="X20" s="684"/>
      <c r="Y20" s="685"/>
      <c r="Z20" s="686">
        <v>0</v>
      </c>
      <c r="AA20" s="686"/>
      <c r="AB20" s="686"/>
      <c r="AC20" s="686"/>
      <c r="AD20" s="687">
        <v>62</v>
      </c>
      <c r="AE20" s="687"/>
      <c r="AF20" s="687"/>
      <c r="AG20" s="687"/>
      <c r="AH20" s="687"/>
      <c r="AI20" s="687"/>
      <c r="AJ20" s="687"/>
      <c r="AK20" s="687"/>
      <c r="AL20" s="688">
        <v>0</v>
      </c>
      <c r="AM20" s="689"/>
      <c r="AN20" s="689"/>
      <c r="AO20" s="690"/>
      <c r="AP20" s="680" t="s">
        <v>279</v>
      </c>
      <c r="AQ20" s="681"/>
      <c r="AR20" s="681"/>
      <c r="AS20" s="681"/>
      <c r="AT20" s="681"/>
      <c r="AU20" s="681"/>
      <c r="AV20" s="681"/>
      <c r="AW20" s="681"/>
      <c r="AX20" s="681"/>
      <c r="AY20" s="681"/>
      <c r="AZ20" s="681"/>
      <c r="BA20" s="681"/>
      <c r="BB20" s="681"/>
      <c r="BC20" s="681"/>
      <c r="BD20" s="681"/>
      <c r="BE20" s="681"/>
      <c r="BF20" s="682"/>
      <c r="BG20" s="683" t="s">
        <v>149</v>
      </c>
      <c r="BH20" s="684"/>
      <c r="BI20" s="684"/>
      <c r="BJ20" s="684"/>
      <c r="BK20" s="684"/>
      <c r="BL20" s="684"/>
      <c r="BM20" s="684"/>
      <c r="BN20" s="685"/>
      <c r="BO20" s="686" t="s">
        <v>149</v>
      </c>
      <c r="BP20" s="686"/>
      <c r="BQ20" s="686"/>
      <c r="BR20" s="686"/>
      <c r="BS20" s="692" t="s">
        <v>149</v>
      </c>
      <c r="BT20" s="684"/>
      <c r="BU20" s="684"/>
      <c r="BV20" s="684"/>
      <c r="BW20" s="684"/>
      <c r="BX20" s="684"/>
      <c r="BY20" s="684"/>
      <c r="BZ20" s="684"/>
      <c r="CA20" s="684"/>
      <c r="CB20" s="693"/>
      <c r="CD20" s="698" t="s">
        <v>280</v>
      </c>
      <c r="CE20" s="699"/>
      <c r="CF20" s="699"/>
      <c r="CG20" s="699"/>
      <c r="CH20" s="699"/>
      <c r="CI20" s="699"/>
      <c r="CJ20" s="699"/>
      <c r="CK20" s="699"/>
      <c r="CL20" s="699"/>
      <c r="CM20" s="699"/>
      <c r="CN20" s="699"/>
      <c r="CO20" s="699"/>
      <c r="CP20" s="699"/>
      <c r="CQ20" s="700"/>
      <c r="CR20" s="683">
        <v>4280212</v>
      </c>
      <c r="CS20" s="684"/>
      <c r="CT20" s="684"/>
      <c r="CU20" s="684"/>
      <c r="CV20" s="684"/>
      <c r="CW20" s="684"/>
      <c r="CX20" s="684"/>
      <c r="CY20" s="685"/>
      <c r="CZ20" s="686">
        <v>100</v>
      </c>
      <c r="DA20" s="686"/>
      <c r="DB20" s="686"/>
      <c r="DC20" s="686"/>
      <c r="DD20" s="692">
        <v>1727995</v>
      </c>
      <c r="DE20" s="684"/>
      <c r="DF20" s="684"/>
      <c r="DG20" s="684"/>
      <c r="DH20" s="684"/>
      <c r="DI20" s="684"/>
      <c r="DJ20" s="684"/>
      <c r="DK20" s="684"/>
      <c r="DL20" s="684"/>
      <c r="DM20" s="684"/>
      <c r="DN20" s="684"/>
      <c r="DO20" s="684"/>
      <c r="DP20" s="685"/>
      <c r="DQ20" s="692">
        <v>1900625</v>
      </c>
      <c r="DR20" s="684"/>
      <c r="DS20" s="684"/>
      <c r="DT20" s="684"/>
      <c r="DU20" s="684"/>
      <c r="DV20" s="684"/>
      <c r="DW20" s="684"/>
      <c r="DX20" s="684"/>
      <c r="DY20" s="684"/>
      <c r="DZ20" s="684"/>
      <c r="EA20" s="684"/>
      <c r="EB20" s="684"/>
      <c r="EC20" s="693"/>
    </row>
    <row r="21" spans="2:133" ht="11.25" customHeight="1" x14ac:dyDescent="0.15">
      <c r="B21" s="680" t="s">
        <v>281</v>
      </c>
      <c r="C21" s="681"/>
      <c r="D21" s="681"/>
      <c r="E21" s="681"/>
      <c r="F21" s="681"/>
      <c r="G21" s="681"/>
      <c r="H21" s="681"/>
      <c r="I21" s="681"/>
      <c r="J21" s="681"/>
      <c r="K21" s="681"/>
      <c r="L21" s="681"/>
      <c r="M21" s="681"/>
      <c r="N21" s="681"/>
      <c r="O21" s="681"/>
      <c r="P21" s="681"/>
      <c r="Q21" s="682"/>
      <c r="R21" s="683">
        <v>7968</v>
      </c>
      <c r="S21" s="684"/>
      <c r="T21" s="684"/>
      <c r="U21" s="684"/>
      <c r="V21" s="684"/>
      <c r="W21" s="684"/>
      <c r="X21" s="684"/>
      <c r="Y21" s="685"/>
      <c r="Z21" s="686">
        <v>0.2</v>
      </c>
      <c r="AA21" s="686"/>
      <c r="AB21" s="686"/>
      <c r="AC21" s="686"/>
      <c r="AD21" s="687">
        <v>7968</v>
      </c>
      <c r="AE21" s="687"/>
      <c r="AF21" s="687"/>
      <c r="AG21" s="687"/>
      <c r="AH21" s="687"/>
      <c r="AI21" s="687"/>
      <c r="AJ21" s="687"/>
      <c r="AK21" s="687"/>
      <c r="AL21" s="688">
        <v>0.5</v>
      </c>
      <c r="AM21" s="689"/>
      <c r="AN21" s="689"/>
      <c r="AO21" s="690"/>
      <c r="AP21" s="702" t="s">
        <v>282</v>
      </c>
      <c r="AQ21" s="703"/>
      <c r="AR21" s="703"/>
      <c r="AS21" s="703"/>
      <c r="AT21" s="703"/>
      <c r="AU21" s="703"/>
      <c r="AV21" s="703"/>
      <c r="AW21" s="703"/>
      <c r="AX21" s="703"/>
      <c r="AY21" s="703"/>
      <c r="AZ21" s="703"/>
      <c r="BA21" s="703"/>
      <c r="BB21" s="703"/>
      <c r="BC21" s="703"/>
      <c r="BD21" s="703"/>
      <c r="BE21" s="703"/>
      <c r="BF21" s="704"/>
      <c r="BG21" s="683" t="s">
        <v>149</v>
      </c>
      <c r="BH21" s="684"/>
      <c r="BI21" s="684"/>
      <c r="BJ21" s="684"/>
      <c r="BK21" s="684"/>
      <c r="BL21" s="684"/>
      <c r="BM21" s="684"/>
      <c r="BN21" s="685"/>
      <c r="BO21" s="686" t="s">
        <v>240</v>
      </c>
      <c r="BP21" s="686"/>
      <c r="BQ21" s="686"/>
      <c r="BR21" s="686"/>
      <c r="BS21" s="692" t="s">
        <v>240</v>
      </c>
      <c r="BT21" s="684"/>
      <c r="BU21" s="684"/>
      <c r="BV21" s="684"/>
      <c r="BW21" s="684"/>
      <c r="BX21" s="684"/>
      <c r="BY21" s="684"/>
      <c r="BZ21" s="684"/>
      <c r="CA21" s="684"/>
      <c r="CB21" s="693"/>
      <c r="CD21" s="708"/>
      <c r="CE21" s="709"/>
      <c r="CF21" s="709"/>
      <c r="CG21" s="709"/>
      <c r="CH21" s="709"/>
      <c r="CI21" s="709"/>
      <c r="CJ21" s="709"/>
      <c r="CK21" s="709"/>
      <c r="CL21" s="709"/>
      <c r="CM21" s="709"/>
      <c r="CN21" s="709"/>
      <c r="CO21" s="709"/>
      <c r="CP21" s="709"/>
      <c r="CQ21" s="710"/>
      <c r="CR21" s="711"/>
      <c r="CS21" s="706"/>
      <c r="CT21" s="706"/>
      <c r="CU21" s="706"/>
      <c r="CV21" s="706"/>
      <c r="CW21" s="706"/>
      <c r="CX21" s="706"/>
      <c r="CY21" s="712"/>
      <c r="CZ21" s="713"/>
      <c r="DA21" s="713"/>
      <c r="DB21" s="713"/>
      <c r="DC21" s="713"/>
      <c r="DD21" s="705"/>
      <c r="DE21" s="706"/>
      <c r="DF21" s="706"/>
      <c r="DG21" s="706"/>
      <c r="DH21" s="706"/>
      <c r="DI21" s="706"/>
      <c r="DJ21" s="706"/>
      <c r="DK21" s="706"/>
      <c r="DL21" s="706"/>
      <c r="DM21" s="706"/>
      <c r="DN21" s="706"/>
      <c r="DO21" s="706"/>
      <c r="DP21" s="712"/>
      <c r="DQ21" s="705"/>
      <c r="DR21" s="706"/>
      <c r="DS21" s="706"/>
      <c r="DT21" s="706"/>
      <c r="DU21" s="706"/>
      <c r="DV21" s="706"/>
      <c r="DW21" s="706"/>
      <c r="DX21" s="706"/>
      <c r="DY21" s="706"/>
      <c r="DZ21" s="706"/>
      <c r="EA21" s="706"/>
      <c r="EB21" s="706"/>
      <c r="EC21" s="707"/>
    </row>
    <row r="22" spans="2:133" ht="11.25" customHeight="1" x14ac:dyDescent="0.15">
      <c r="B22" s="680" t="s">
        <v>283</v>
      </c>
      <c r="C22" s="681"/>
      <c r="D22" s="681"/>
      <c r="E22" s="681"/>
      <c r="F22" s="681"/>
      <c r="G22" s="681"/>
      <c r="H22" s="681"/>
      <c r="I22" s="681"/>
      <c r="J22" s="681"/>
      <c r="K22" s="681"/>
      <c r="L22" s="681"/>
      <c r="M22" s="681"/>
      <c r="N22" s="681"/>
      <c r="O22" s="681"/>
      <c r="P22" s="681"/>
      <c r="Q22" s="682"/>
      <c r="R22" s="683">
        <v>1363232</v>
      </c>
      <c r="S22" s="684"/>
      <c r="T22" s="684"/>
      <c r="U22" s="684"/>
      <c r="V22" s="684"/>
      <c r="W22" s="684"/>
      <c r="X22" s="684"/>
      <c r="Y22" s="685"/>
      <c r="Z22" s="686">
        <v>31.3</v>
      </c>
      <c r="AA22" s="686"/>
      <c r="AB22" s="686"/>
      <c r="AC22" s="686"/>
      <c r="AD22" s="687">
        <v>1213036</v>
      </c>
      <c r="AE22" s="687"/>
      <c r="AF22" s="687"/>
      <c r="AG22" s="687"/>
      <c r="AH22" s="687"/>
      <c r="AI22" s="687"/>
      <c r="AJ22" s="687"/>
      <c r="AK22" s="687"/>
      <c r="AL22" s="688">
        <v>80.099999999999994</v>
      </c>
      <c r="AM22" s="689"/>
      <c r="AN22" s="689"/>
      <c r="AO22" s="690"/>
      <c r="AP22" s="702" t="s">
        <v>284</v>
      </c>
      <c r="AQ22" s="703"/>
      <c r="AR22" s="703"/>
      <c r="AS22" s="703"/>
      <c r="AT22" s="703"/>
      <c r="AU22" s="703"/>
      <c r="AV22" s="703"/>
      <c r="AW22" s="703"/>
      <c r="AX22" s="703"/>
      <c r="AY22" s="703"/>
      <c r="AZ22" s="703"/>
      <c r="BA22" s="703"/>
      <c r="BB22" s="703"/>
      <c r="BC22" s="703"/>
      <c r="BD22" s="703"/>
      <c r="BE22" s="703"/>
      <c r="BF22" s="704"/>
      <c r="BG22" s="683" t="s">
        <v>139</v>
      </c>
      <c r="BH22" s="684"/>
      <c r="BI22" s="684"/>
      <c r="BJ22" s="684"/>
      <c r="BK22" s="684"/>
      <c r="BL22" s="684"/>
      <c r="BM22" s="684"/>
      <c r="BN22" s="685"/>
      <c r="BO22" s="686" t="s">
        <v>149</v>
      </c>
      <c r="BP22" s="686"/>
      <c r="BQ22" s="686"/>
      <c r="BR22" s="686"/>
      <c r="BS22" s="692" t="s">
        <v>149</v>
      </c>
      <c r="BT22" s="684"/>
      <c r="BU22" s="684"/>
      <c r="BV22" s="684"/>
      <c r="BW22" s="684"/>
      <c r="BX22" s="684"/>
      <c r="BY22" s="684"/>
      <c r="BZ22" s="684"/>
      <c r="CA22" s="684"/>
      <c r="CB22" s="693"/>
      <c r="CD22" s="665" t="s">
        <v>285</v>
      </c>
      <c r="CE22" s="666"/>
      <c r="CF22" s="666"/>
      <c r="CG22" s="666"/>
      <c r="CH22" s="666"/>
      <c r="CI22" s="666"/>
      <c r="CJ22" s="666"/>
      <c r="CK22" s="666"/>
      <c r="CL22" s="666"/>
      <c r="CM22" s="666"/>
      <c r="CN22" s="666"/>
      <c r="CO22" s="666"/>
      <c r="CP22" s="666"/>
      <c r="CQ22" s="666"/>
      <c r="CR22" s="666"/>
      <c r="CS22" s="666"/>
      <c r="CT22" s="666"/>
      <c r="CU22" s="666"/>
      <c r="CV22" s="666"/>
      <c r="CW22" s="666"/>
      <c r="CX22" s="666"/>
      <c r="CY22" s="666"/>
      <c r="CZ22" s="666"/>
      <c r="DA22" s="666"/>
      <c r="DB22" s="666"/>
      <c r="DC22" s="666"/>
      <c r="DD22" s="666"/>
      <c r="DE22" s="666"/>
      <c r="DF22" s="666"/>
      <c r="DG22" s="666"/>
      <c r="DH22" s="666"/>
      <c r="DI22" s="666"/>
      <c r="DJ22" s="666"/>
      <c r="DK22" s="666"/>
      <c r="DL22" s="666"/>
      <c r="DM22" s="666"/>
      <c r="DN22" s="666"/>
      <c r="DO22" s="666"/>
      <c r="DP22" s="666"/>
      <c r="DQ22" s="666"/>
      <c r="DR22" s="666"/>
      <c r="DS22" s="666"/>
      <c r="DT22" s="666"/>
      <c r="DU22" s="666"/>
      <c r="DV22" s="666"/>
      <c r="DW22" s="666"/>
      <c r="DX22" s="666"/>
      <c r="DY22" s="666"/>
      <c r="DZ22" s="666"/>
      <c r="EA22" s="666"/>
      <c r="EB22" s="666"/>
      <c r="EC22" s="667"/>
    </row>
    <row r="23" spans="2:133" ht="11.25" customHeight="1" x14ac:dyDescent="0.15">
      <c r="B23" s="680" t="s">
        <v>286</v>
      </c>
      <c r="C23" s="681"/>
      <c r="D23" s="681"/>
      <c r="E23" s="681"/>
      <c r="F23" s="681"/>
      <c r="G23" s="681"/>
      <c r="H23" s="681"/>
      <c r="I23" s="681"/>
      <c r="J23" s="681"/>
      <c r="K23" s="681"/>
      <c r="L23" s="681"/>
      <c r="M23" s="681"/>
      <c r="N23" s="681"/>
      <c r="O23" s="681"/>
      <c r="P23" s="681"/>
      <c r="Q23" s="682"/>
      <c r="R23" s="683">
        <v>1213036</v>
      </c>
      <c r="S23" s="684"/>
      <c r="T23" s="684"/>
      <c r="U23" s="684"/>
      <c r="V23" s="684"/>
      <c r="W23" s="684"/>
      <c r="X23" s="684"/>
      <c r="Y23" s="685"/>
      <c r="Z23" s="686">
        <v>27.8</v>
      </c>
      <c r="AA23" s="686"/>
      <c r="AB23" s="686"/>
      <c r="AC23" s="686"/>
      <c r="AD23" s="687">
        <v>1213036</v>
      </c>
      <c r="AE23" s="687"/>
      <c r="AF23" s="687"/>
      <c r="AG23" s="687"/>
      <c r="AH23" s="687"/>
      <c r="AI23" s="687"/>
      <c r="AJ23" s="687"/>
      <c r="AK23" s="687"/>
      <c r="AL23" s="688">
        <v>80.099999999999994</v>
      </c>
      <c r="AM23" s="689"/>
      <c r="AN23" s="689"/>
      <c r="AO23" s="690"/>
      <c r="AP23" s="702" t="s">
        <v>287</v>
      </c>
      <c r="AQ23" s="703"/>
      <c r="AR23" s="703"/>
      <c r="AS23" s="703"/>
      <c r="AT23" s="703"/>
      <c r="AU23" s="703"/>
      <c r="AV23" s="703"/>
      <c r="AW23" s="703"/>
      <c r="AX23" s="703"/>
      <c r="AY23" s="703"/>
      <c r="AZ23" s="703"/>
      <c r="BA23" s="703"/>
      <c r="BB23" s="703"/>
      <c r="BC23" s="703"/>
      <c r="BD23" s="703"/>
      <c r="BE23" s="703"/>
      <c r="BF23" s="704"/>
      <c r="BG23" s="683" t="s">
        <v>240</v>
      </c>
      <c r="BH23" s="684"/>
      <c r="BI23" s="684"/>
      <c r="BJ23" s="684"/>
      <c r="BK23" s="684"/>
      <c r="BL23" s="684"/>
      <c r="BM23" s="684"/>
      <c r="BN23" s="685"/>
      <c r="BO23" s="686" t="s">
        <v>240</v>
      </c>
      <c r="BP23" s="686"/>
      <c r="BQ23" s="686"/>
      <c r="BR23" s="686"/>
      <c r="BS23" s="692" t="s">
        <v>139</v>
      </c>
      <c r="BT23" s="684"/>
      <c r="BU23" s="684"/>
      <c r="BV23" s="684"/>
      <c r="BW23" s="684"/>
      <c r="BX23" s="684"/>
      <c r="BY23" s="684"/>
      <c r="BZ23" s="684"/>
      <c r="CA23" s="684"/>
      <c r="CB23" s="693"/>
      <c r="CD23" s="665" t="s">
        <v>226</v>
      </c>
      <c r="CE23" s="666"/>
      <c r="CF23" s="666"/>
      <c r="CG23" s="666"/>
      <c r="CH23" s="666"/>
      <c r="CI23" s="666"/>
      <c r="CJ23" s="666"/>
      <c r="CK23" s="666"/>
      <c r="CL23" s="666"/>
      <c r="CM23" s="666"/>
      <c r="CN23" s="666"/>
      <c r="CO23" s="666"/>
      <c r="CP23" s="666"/>
      <c r="CQ23" s="667"/>
      <c r="CR23" s="665" t="s">
        <v>288</v>
      </c>
      <c r="CS23" s="666"/>
      <c r="CT23" s="666"/>
      <c r="CU23" s="666"/>
      <c r="CV23" s="666"/>
      <c r="CW23" s="666"/>
      <c r="CX23" s="666"/>
      <c r="CY23" s="667"/>
      <c r="CZ23" s="665" t="s">
        <v>289</v>
      </c>
      <c r="DA23" s="666"/>
      <c r="DB23" s="666"/>
      <c r="DC23" s="667"/>
      <c r="DD23" s="665" t="s">
        <v>290</v>
      </c>
      <c r="DE23" s="666"/>
      <c r="DF23" s="666"/>
      <c r="DG23" s="666"/>
      <c r="DH23" s="666"/>
      <c r="DI23" s="666"/>
      <c r="DJ23" s="666"/>
      <c r="DK23" s="667"/>
      <c r="DL23" s="714" t="s">
        <v>291</v>
      </c>
      <c r="DM23" s="715"/>
      <c r="DN23" s="715"/>
      <c r="DO23" s="715"/>
      <c r="DP23" s="715"/>
      <c r="DQ23" s="715"/>
      <c r="DR23" s="715"/>
      <c r="DS23" s="715"/>
      <c r="DT23" s="715"/>
      <c r="DU23" s="715"/>
      <c r="DV23" s="716"/>
      <c r="DW23" s="665" t="s">
        <v>292</v>
      </c>
      <c r="DX23" s="666"/>
      <c r="DY23" s="666"/>
      <c r="DZ23" s="666"/>
      <c r="EA23" s="666"/>
      <c r="EB23" s="666"/>
      <c r="EC23" s="667"/>
    </row>
    <row r="24" spans="2:133" ht="11.25" customHeight="1" x14ac:dyDescent="0.15">
      <c r="B24" s="680" t="s">
        <v>293</v>
      </c>
      <c r="C24" s="681"/>
      <c r="D24" s="681"/>
      <c r="E24" s="681"/>
      <c r="F24" s="681"/>
      <c r="G24" s="681"/>
      <c r="H24" s="681"/>
      <c r="I24" s="681"/>
      <c r="J24" s="681"/>
      <c r="K24" s="681"/>
      <c r="L24" s="681"/>
      <c r="M24" s="681"/>
      <c r="N24" s="681"/>
      <c r="O24" s="681"/>
      <c r="P24" s="681"/>
      <c r="Q24" s="682"/>
      <c r="R24" s="683">
        <v>150196</v>
      </c>
      <c r="S24" s="684"/>
      <c r="T24" s="684"/>
      <c r="U24" s="684"/>
      <c r="V24" s="684"/>
      <c r="W24" s="684"/>
      <c r="X24" s="684"/>
      <c r="Y24" s="685"/>
      <c r="Z24" s="686">
        <v>3.4</v>
      </c>
      <c r="AA24" s="686"/>
      <c r="AB24" s="686"/>
      <c r="AC24" s="686"/>
      <c r="AD24" s="687" t="s">
        <v>149</v>
      </c>
      <c r="AE24" s="687"/>
      <c r="AF24" s="687"/>
      <c r="AG24" s="687"/>
      <c r="AH24" s="687"/>
      <c r="AI24" s="687"/>
      <c r="AJ24" s="687"/>
      <c r="AK24" s="687"/>
      <c r="AL24" s="688" t="s">
        <v>149</v>
      </c>
      <c r="AM24" s="689"/>
      <c r="AN24" s="689"/>
      <c r="AO24" s="690"/>
      <c r="AP24" s="702" t="s">
        <v>294</v>
      </c>
      <c r="AQ24" s="703"/>
      <c r="AR24" s="703"/>
      <c r="AS24" s="703"/>
      <c r="AT24" s="703"/>
      <c r="AU24" s="703"/>
      <c r="AV24" s="703"/>
      <c r="AW24" s="703"/>
      <c r="AX24" s="703"/>
      <c r="AY24" s="703"/>
      <c r="AZ24" s="703"/>
      <c r="BA24" s="703"/>
      <c r="BB24" s="703"/>
      <c r="BC24" s="703"/>
      <c r="BD24" s="703"/>
      <c r="BE24" s="703"/>
      <c r="BF24" s="704"/>
      <c r="BG24" s="683" t="s">
        <v>149</v>
      </c>
      <c r="BH24" s="684"/>
      <c r="BI24" s="684"/>
      <c r="BJ24" s="684"/>
      <c r="BK24" s="684"/>
      <c r="BL24" s="684"/>
      <c r="BM24" s="684"/>
      <c r="BN24" s="685"/>
      <c r="BO24" s="686" t="s">
        <v>149</v>
      </c>
      <c r="BP24" s="686"/>
      <c r="BQ24" s="686"/>
      <c r="BR24" s="686"/>
      <c r="BS24" s="692" t="s">
        <v>149</v>
      </c>
      <c r="BT24" s="684"/>
      <c r="BU24" s="684"/>
      <c r="BV24" s="684"/>
      <c r="BW24" s="684"/>
      <c r="BX24" s="684"/>
      <c r="BY24" s="684"/>
      <c r="BZ24" s="684"/>
      <c r="CA24" s="684"/>
      <c r="CB24" s="693"/>
      <c r="CD24" s="694" t="s">
        <v>295</v>
      </c>
      <c r="CE24" s="695"/>
      <c r="CF24" s="695"/>
      <c r="CG24" s="695"/>
      <c r="CH24" s="695"/>
      <c r="CI24" s="695"/>
      <c r="CJ24" s="695"/>
      <c r="CK24" s="695"/>
      <c r="CL24" s="695"/>
      <c r="CM24" s="695"/>
      <c r="CN24" s="695"/>
      <c r="CO24" s="695"/>
      <c r="CP24" s="695"/>
      <c r="CQ24" s="696"/>
      <c r="CR24" s="672">
        <v>898266</v>
      </c>
      <c r="CS24" s="673"/>
      <c r="CT24" s="673"/>
      <c r="CU24" s="673"/>
      <c r="CV24" s="673"/>
      <c r="CW24" s="673"/>
      <c r="CX24" s="673"/>
      <c r="CY24" s="674"/>
      <c r="CZ24" s="677">
        <v>21</v>
      </c>
      <c r="DA24" s="678"/>
      <c r="DB24" s="678"/>
      <c r="DC24" s="697"/>
      <c r="DD24" s="722">
        <v>786904</v>
      </c>
      <c r="DE24" s="673"/>
      <c r="DF24" s="673"/>
      <c r="DG24" s="673"/>
      <c r="DH24" s="673"/>
      <c r="DI24" s="673"/>
      <c r="DJ24" s="673"/>
      <c r="DK24" s="674"/>
      <c r="DL24" s="722">
        <v>786274</v>
      </c>
      <c r="DM24" s="673"/>
      <c r="DN24" s="673"/>
      <c r="DO24" s="673"/>
      <c r="DP24" s="673"/>
      <c r="DQ24" s="673"/>
      <c r="DR24" s="673"/>
      <c r="DS24" s="673"/>
      <c r="DT24" s="673"/>
      <c r="DU24" s="673"/>
      <c r="DV24" s="674"/>
      <c r="DW24" s="677">
        <v>50.5</v>
      </c>
      <c r="DX24" s="678"/>
      <c r="DY24" s="678"/>
      <c r="DZ24" s="678"/>
      <c r="EA24" s="678"/>
      <c r="EB24" s="678"/>
      <c r="EC24" s="679"/>
    </row>
    <row r="25" spans="2:133" ht="11.25" customHeight="1" x14ac:dyDescent="0.15">
      <c r="B25" s="680" t="s">
        <v>296</v>
      </c>
      <c r="C25" s="681"/>
      <c r="D25" s="681"/>
      <c r="E25" s="681"/>
      <c r="F25" s="681"/>
      <c r="G25" s="681"/>
      <c r="H25" s="681"/>
      <c r="I25" s="681"/>
      <c r="J25" s="681"/>
      <c r="K25" s="681"/>
      <c r="L25" s="681"/>
      <c r="M25" s="681"/>
      <c r="N25" s="681"/>
      <c r="O25" s="681"/>
      <c r="P25" s="681"/>
      <c r="Q25" s="682"/>
      <c r="R25" s="683" t="s">
        <v>149</v>
      </c>
      <c r="S25" s="684"/>
      <c r="T25" s="684"/>
      <c r="U25" s="684"/>
      <c r="V25" s="684"/>
      <c r="W25" s="684"/>
      <c r="X25" s="684"/>
      <c r="Y25" s="685"/>
      <c r="Z25" s="686" t="s">
        <v>139</v>
      </c>
      <c r="AA25" s="686"/>
      <c r="AB25" s="686"/>
      <c r="AC25" s="686"/>
      <c r="AD25" s="687" t="s">
        <v>149</v>
      </c>
      <c r="AE25" s="687"/>
      <c r="AF25" s="687"/>
      <c r="AG25" s="687"/>
      <c r="AH25" s="687"/>
      <c r="AI25" s="687"/>
      <c r="AJ25" s="687"/>
      <c r="AK25" s="687"/>
      <c r="AL25" s="688" t="s">
        <v>149</v>
      </c>
      <c r="AM25" s="689"/>
      <c r="AN25" s="689"/>
      <c r="AO25" s="690"/>
      <c r="AP25" s="702" t="s">
        <v>297</v>
      </c>
      <c r="AQ25" s="703"/>
      <c r="AR25" s="703"/>
      <c r="AS25" s="703"/>
      <c r="AT25" s="703"/>
      <c r="AU25" s="703"/>
      <c r="AV25" s="703"/>
      <c r="AW25" s="703"/>
      <c r="AX25" s="703"/>
      <c r="AY25" s="703"/>
      <c r="AZ25" s="703"/>
      <c r="BA25" s="703"/>
      <c r="BB25" s="703"/>
      <c r="BC25" s="703"/>
      <c r="BD25" s="703"/>
      <c r="BE25" s="703"/>
      <c r="BF25" s="704"/>
      <c r="BG25" s="683" t="s">
        <v>149</v>
      </c>
      <c r="BH25" s="684"/>
      <c r="BI25" s="684"/>
      <c r="BJ25" s="684"/>
      <c r="BK25" s="684"/>
      <c r="BL25" s="684"/>
      <c r="BM25" s="684"/>
      <c r="BN25" s="685"/>
      <c r="BO25" s="686" t="s">
        <v>240</v>
      </c>
      <c r="BP25" s="686"/>
      <c r="BQ25" s="686"/>
      <c r="BR25" s="686"/>
      <c r="BS25" s="692" t="s">
        <v>149</v>
      </c>
      <c r="BT25" s="684"/>
      <c r="BU25" s="684"/>
      <c r="BV25" s="684"/>
      <c r="BW25" s="684"/>
      <c r="BX25" s="684"/>
      <c r="BY25" s="684"/>
      <c r="BZ25" s="684"/>
      <c r="CA25" s="684"/>
      <c r="CB25" s="693"/>
      <c r="CD25" s="698" t="s">
        <v>298</v>
      </c>
      <c r="CE25" s="699"/>
      <c r="CF25" s="699"/>
      <c r="CG25" s="699"/>
      <c r="CH25" s="699"/>
      <c r="CI25" s="699"/>
      <c r="CJ25" s="699"/>
      <c r="CK25" s="699"/>
      <c r="CL25" s="699"/>
      <c r="CM25" s="699"/>
      <c r="CN25" s="699"/>
      <c r="CO25" s="699"/>
      <c r="CP25" s="699"/>
      <c r="CQ25" s="700"/>
      <c r="CR25" s="683">
        <v>478108</v>
      </c>
      <c r="CS25" s="719"/>
      <c r="CT25" s="719"/>
      <c r="CU25" s="719"/>
      <c r="CV25" s="719"/>
      <c r="CW25" s="719"/>
      <c r="CX25" s="719"/>
      <c r="CY25" s="720"/>
      <c r="CZ25" s="688">
        <v>11.2</v>
      </c>
      <c r="DA25" s="717"/>
      <c r="DB25" s="717"/>
      <c r="DC25" s="721"/>
      <c r="DD25" s="692">
        <v>439184</v>
      </c>
      <c r="DE25" s="719"/>
      <c r="DF25" s="719"/>
      <c r="DG25" s="719"/>
      <c r="DH25" s="719"/>
      <c r="DI25" s="719"/>
      <c r="DJ25" s="719"/>
      <c r="DK25" s="720"/>
      <c r="DL25" s="692">
        <v>438677</v>
      </c>
      <c r="DM25" s="719"/>
      <c r="DN25" s="719"/>
      <c r="DO25" s="719"/>
      <c r="DP25" s="719"/>
      <c r="DQ25" s="719"/>
      <c r="DR25" s="719"/>
      <c r="DS25" s="719"/>
      <c r="DT25" s="719"/>
      <c r="DU25" s="719"/>
      <c r="DV25" s="720"/>
      <c r="DW25" s="688">
        <v>28.2</v>
      </c>
      <c r="DX25" s="717"/>
      <c r="DY25" s="717"/>
      <c r="DZ25" s="717"/>
      <c r="EA25" s="717"/>
      <c r="EB25" s="717"/>
      <c r="EC25" s="718"/>
    </row>
    <row r="26" spans="2:133" ht="11.25" customHeight="1" x14ac:dyDescent="0.15">
      <c r="B26" s="680" t="s">
        <v>299</v>
      </c>
      <c r="C26" s="681"/>
      <c r="D26" s="681"/>
      <c r="E26" s="681"/>
      <c r="F26" s="681"/>
      <c r="G26" s="681"/>
      <c r="H26" s="681"/>
      <c r="I26" s="681"/>
      <c r="J26" s="681"/>
      <c r="K26" s="681"/>
      <c r="L26" s="681"/>
      <c r="M26" s="681"/>
      <c r="N26" s="681"/>
      <c r="O26" s="681"/>
      <c r="P26" s="681"/>
      <c r="Q26" s="682"/>
      <c r="R26" s="683">
        <v>1654451</v>
      </c>
      <c r="S26" s="684"/>
      <c r="T26" s="684"/>
      <c r="U26" s="684"/>
      <c r="V26" s="684"/>
      <c r="W26" s="684"/>
      <c r="X26" s="684"/>
      <c r="Y26" s="685"/>
      <c r="Z26" s="686">
        <v>38</v>
      </c>
      <c r="AA26" s="686"/>
      <c r="AB26" s="686"/>
      <c r="AC26" s="686"/>
      <c r="AD26" s="687">
        <v>1504255</v>
      </c>
      <c r="AE26" s="687"/>
      <c r="AF26" s="687"/>
      <c r="AG26" s="687"/>
      <c r="AH26" s="687"/>
      <c r="AI26" s="687"/>
      <c r="AJ26" s="687"/>
      <c r="AK26" s="687"/>
      <c r="AL26" s="688">
        <v>99.3</v>
      </c>
      <c r="AM26" s="689"/>
      <c r="AN26" s="689"/>
      <c r="AO26" s="690"/>
      <c r="AP26" s="702" t="s">
        <v>300</v>
      </c>
      <c r="AQ26" s="723"/>
      <c r="AR26" s="723"/>
      <c r="AS26" s="723"/>
      <c r="AT26" s="723"/>
      <c r="AU26" s="723"/>
      <c r="AV26" s="723"/>
      <c r="AW26" s="723"/>
      <c r="AX26" s="723"/>
      <c r="AY26" s="723"/>
      <c r="AZ26" s="723"/>
      <c r="BA26" s="723"/>
      <c r="BB26" s="723"/>
      <c r="BC26" s="723"/>
      <c r="BD26" s="723"/>
      <c r="BE26" s="723"/>
      <c r="BF26" s="704"/>
      <c r="BG26" s="683" t="s">
        <v>149</v>
      </c>
      <c r="BH26" s="684"/>
      <c r="BI26" s="684"/>
      <c r="BJ26" s="684"/>
      <c r="BK26" s="684"/>
      <c r="BL26" s="684"/>
      <c r="BM26" s="684"/>
      <c r="BN26" s="685"/>
      <c r="BO26" s="686" t="s">
        <v>149</v>
      </c>
      <c r="BP26" s="686"/>
      <c r="BQ26" s="686"/>
      <c r="BR26" s="686"/>
      <c r="BS26" s="692" t="s">
        <v>149</v>
      </c>
      <c r="BT26" s="684"/>
      <c r="BU26" s="684"/>
      <c r="BV26" s="684"/>
      <c r="BW26" s="684"/>
      <c r="BX26" s="684"/>
      <c r="BY26" s="684"/>
      <c r="BZ26" s="684"/>
      <c r="CA26" s="684"/>
      <c r="CB26" s="693"/>
      <c r="CD26" s="698" t="s">
        <v>301</v>
      </c>
      <c r="CE26" s="699"/>
      <c r="CF26" s="699"/>
      <c r="CG26" s="699"/>
      <c r="CH26" s="699"/>
      <c r="CI26" s="699"/>
      <c r="CJ26" s="699"/>
      <c r="CK26" s="699"/>
      <c r="CL26" s="699"/>
      <c r="CM26" s="699"/>
      <c r="CN26" s="699"/>
      <c r="CO26" s="699"/>
      <c r="CP26" s="699"/>
      <c r="CQ26" s="700"/>
      <c r="CR26" s="683">
        <v>271115</v>
      </c>
      <c r="CS26" s="684"/>
      <c r="CT26" s="684"/>
      <c r="CU26" s="684"/>
      <c r="CV26" s="684"/>
      <c r="CW26" s="684"/>
      <c r="CX26" s="684"/>
      <c r="CY26" s="685"/>
      <c r="CZ26" s="688">
        <v>6.3</v>
      </c>
      <c r="DA26" s="717"/>
      <c r="DB26" s="717"/>
      <c r="DC26" s="721"/>
      <c r="DD26" s="692">
        <v>241062</v>
      </c>
      <c r="DE26" s="684"/>
      <c r="DF26" s="684"/>
      <c r="DG26" s="684"/>
      <c r="DH26" s="684"/>
      <c r="DI26" s="684"/>
      <c r="DJ26" s="684"/>
      <c r="DK26" s="685"/>
      <c r="DL26" s="692" t="s">
        <v>149</v>
      </c>
      <c r="DM26" s="684"/>
      <c r="DN26" s="684"/>
      <c r="DO26" s="684"/>
      <c r="DP26" s="684"/>
      <c r="DQ26" s="684"/>
      <c r="DR26" s="684"/>
      <c r="DS26" s="684"/>
      <c r="DT26" s="684"/>
      <c r="DU26" s="684"/>
      <c r="DV26" s="685"/>
      <c r="DW26" s="688" t="s">
        <v>139</v>
      </c>
      <c r="DX26" s="717"/>
      <c r="DY26" s="717"/>
      <c r="DZ26" s="717"/>
      <c r="EA26" s="717"/>
      <c r="EB26" s="717"/>
      <c r="EC26" s="718"/>
    </row>
    <row r="27" spans="2:133" ht="11.25" customHeight="1" x14ac:dyDescent="0.15">
      <c r="B27" s="680" t="s">
        <v>302</v>
      </c>
      <c r="C27" s="681"/>
      <c r="D27" s="681"/>
      <c r="E27" s="681"/>
      <c r="F27" s="681"/>
      <c r="G27" s="681"/>
      <c r="H27" s="681"/>
      <c r="I27" s="681"/>
      <c r="J27" s="681"/>
      <c r="K27" s="681"/>
      <c r="L27" s="681"/>
      <c r="M27" s="681"/>
      <c r="N27" s="681"/>
      <c r="O27" s="681"/>
      <c r="P27" s="681"/>
      <c r="Q27" s="682"/>
      <c r="R27" s="683" t="s">
        <v>149</v>
      </c>
      <c r="S27" s="684"/>
      <c r="T27" s="684"/>
      <c r="U27" s="684"/>
      <c r="V27" s="684"/>
      <c r="W27" s="684"/>
      <c r="X27" s="684"/>
      <c r="Y27" s="685"/>
      <c r="Z27" s="686" t="s">
        <v>240</v>
      </c>
      <c r="AA27" s="686"/>
      <c r="AB27" s="686"/>
      <c r="AC27" s="686"/>
      <c r="AD27" s="687" t="s">
        <v>139</v>
      </c>
      <c r="AE27" s="687"/>
      <c r="AF27" s="687"/>
      <c r="AG27" s="687"/>
      <c r="AH27" s="687"/>
      <c r="AI27" s="687"/>
      <c r="AJ27" s="687"/>
      <c r="AK27" s="687"/>
      <c r="AL27" s="688" t="s">
        <v>240</v>
      </c>
      <c r="AM27" s="689"/>
      <c r="AN27" s="689"/>
      <c r="AO27" s="690"/>
      <c r="AP27" s="680" t="s">
        <v>303</v>
      </c>
      <c r="AQ27" s="681"/>
      <c r="AR27" s="681"/>
      <c r="AS27" s="681"/>
      <c r="AT27" s="681"/>
      <c r="AU27" s="681"/>
      <c r="AV27" s="681"/>
      <c r="AW27" s="681"/>
      <c r="AX27" s="681"/>
      <c r="AY27" s="681"/>
      <c r="AZ27" s="681"/>
      <c r="BA27" s="681"/>
      <c r="BB27" s="681"/>
      <c r="BC27" s="681"/>
      <c r="BD27" s="681"/>
      <c r="BE27" s="681"/>
      <c r="BF27" s="682"/>
      <c r="BG27" s="683">
        <v>208679</v>
      </c>
      <c r="BH27" s="684"/>
      <c r="BI27" s="684"/>
      <c r="BJ27" s="684"/>
      <c r="BK27" s="684"/>
      <c r="BL27" s="684"/>
      <c r="BM27" s="684"/>
      <c r="BN27" s="685"/>
      <c r="BO27" s="686">
        <v>100</v>
      </c>
      <c r="BP27" s="686"/>
      <c r="BQ27" s="686"/>
      <c r="BR27" s="686"/>
      <c r="BS27" s="692" t="s">
        <v>240</v>
      </c>
      <c r="BT27" s="684"/>
      <c r="BU27" s="684"/>
      <c r="BV27" s="684"/>
      <c r="BW27" s="684"/>
      <c r="BX27" s="684"/>
      <c r="BY27" s="684"/>
      <c r="BZ27" s="684"/>
      <c r="CA27" s="684"/>
      <c r="CB27" s="693"/>
      <c r="CD27" s="698" t="s">
        <v>304</v>
      </c>
      <c r="CE27" s="699"/>
      <c r="CF27" s="699"/>
      <c r="CG27" s="699"/>
      <c r="CH27" s="699"/>
      <c r="CI27" s="699"/>
      <c r="CJ27" s="699"/>
      <c r="CK27" s="699"/>
      <c r="CL27" s="699"/>
      <c r="CM27" s="699"/>
      <c r="CN27" s="699"/>
      <c r="CO27" s="699"/>
      <c r="CP27" s="699"/>
      <c r="CQ27" s="700"/>
      <c r="CR27" s="683">
        <v>58928</v>
      </c>
      <c r="CS27" s="719"/>
      <c r="CT27" s="719"/>
      <c r="CU27" s="719"/>
      <c r="CV27" s="719"/>
      <c r="CW27" s="719"/>
      <c r="CX27" s="719"/>
      <c r="CY27" s="720"/>
      <c r="CZ27" s="688">
        <v>1.4</v>
      </c>
      <c r="DA27" s="717"/>
      <c r="DB27" s="717"/>
      <c r="DC27" s="721"/>
      <c r="DD27" s="692">
        <v>18711</v>
      </c>
      <c r="DE27" s="719"/>
      <c r="DF27" s="719"/>
      <c r="DG27" s="719"/>
      <c r="DH27" s="719"/>
      <c r="DI27" s="719"/>
      <c r="DJ27" s="719"/>
      <c r="DK27" s="720"/>
      <c r="DL27" s="692">
        <v>18588</v>
      </c>
      <c r="DM27" s="719"/>
      <c r="DN27" s="719"/>
      <c r="DO27" s="719"/>
      <c r="DP27" s="719"/>
      <c r="DQ27" s="719"/>
      <c r="DR27" s="719"/>
      <c r="DS27" s="719"/>
      <c r="DT27" s="719"/>
      <c r="DU27" s="719"/>
      <c r="DV27" s="720"/>
      <c r="DW27" s="688">
        <v>1.2</v>
      </c>
      <c r="DX27" s="717"/>
      <c r="DY27" s="717"/>
      <c r="DZ27" s="717"/>
      <c r="EA27" s="717"/>
      <c r="EB27" s="717"/>
      <c r="EC27" s="718"/>
    </row>
    <row r="28" spans="2:133" ht="11.25" customHeight="1" x14ac:dyDescent="0.15">
      <c r="B28" s="680" t="s">
        <v>305</v>
      </c>
      <c r="C28" s="681"/>
      <c r="D28" s="681"/>
      <c r="E28" s="681"/>
      <c r="F28" s="681"/>
      <c r="G28" s="681"/>
      <c r="H28" s="681"/>
      <c r="I28" s="681"/>
      <c r="J28" s="681"/>
      <c r="K28" s="681"/>
      <c r="L28" s="681"/>
      <c r="M28" s="681"/>
      <c r="N28" s="681"/>
      <c r="O28" s="681"/>
      <c r="P28" s="681"/>
      <c r="Q28" s="682"/>
      <c r="R28" s="683">
        <v>26850</v>
      </c>
      <c r="S28" s="684"/>
      <c r="T28" s="684"/>
      <c r="U28" s="684"/>
      <c r="V28" s="684"/>
      <c r="W28" s="684"/>
      <c r="X28" s="684"/>
      <c r="Y28" s="685"/>
      <c r="Z28" s="686">
        <v>0.6</v>
      </c>
      <c r="AA28" s="686"/>
      <c r="AB28" s="686"/>
      <c r="AC28" s="686"/>
      <c r="AD28" s="687" t="s">
        <v>149</v>
      </c>
      <c r="AE28" s="687"/>
      <c r="AF28" s="687"/>
      <c r="AG28" s="687"/>
      <c r="AH28" s="687"/>
      <c r="AI28" s="687"/>
      <c r="AJ28" s="687"/>
      <c r="AK28" s="687"/>
      <c r="AL28" s="688" t="s">
        <v>240</v>
      </c>
      <c r="AM28" s="689"/>
      <c r="AN28" s="689"/>
      <c r="AO28" s="690"/>
      <c r="AP28" s="680"/>
      <c r="AQ28" s="681"/>
      <c r="AR28" s="681"/>
      <c r="AS28" s="681"/>
      <c r="AT28" s="681"/>
      <c r="AU28" s="681"/>
      <c r="AV28" s="681"/>
      <c r="AW28" s="681"/>
      <c r="AX28" s="681"/>
      <c r="AY28" s="681"/>
      <c r="AZ28" s="681"/>
      <c r="BA28" s="681"/>
      <c r="BB28" s="681"/>
      <c r="BC28" s="681"/>
      <c r="BD28" s="681"/>
      <c r="BE28" s="681"/>
      <c r="BF28" s="682"/>
      <c r="BG28" s="683"/>
      <c r="BH28" s="684"/>
      <c r="BI28" s="684"/>
      <c r="BJ28" s="684"/>
      <c r="BK28" s="684"/>
      <c r="BL28" s="684"/>
      <c r="BM28" s="684"/>
      <c r="BN28" s="685"/>
      <c r="BO28" s="686"/>
      <c r="BP28" s="686"/>
      <c r="BQ28" s="686"/>
      <c r="BR28" s="686"/>
      <c r="BS28" s="692"/>
      <c r="BT28" s="684"/>
      <c r="BU28" s="684"/>
      <c r="BV28" s="684"/>
      <c r="BW28" s="684"/>
      <c r="BX28" s="684"/>
      <c r="BY28" s="684"/>
      <c r="BZ28" s="684"/>
      <c r="CA28" s="684"/>
      <c r="CB28" s="693"/>
      <c r="CD28" s="698" t="s">
        <v>306</v>
      </c>
      <c r="CE28" s="699"/>
      <c r="CF28" s="699"/>
      <c r="CG28" s="699"/>
      <c r="CH28" s="699"/>
      <c r="CI28" s="699"/>
      <c r="CJ28" s="699"/>
      <c r="CK28" s="699"/>
      <c r="CL28" s="699"/>
      <c r="CM28" s="699"/>
      <c r="CN28" s="699"/>
      <c r="CO28" s="699"/>
      <c r="CP28" s="699"/>
      <c r="CQ28" s="700"/>
      <c r="CR28" s="683">
        <v>361230</v>
      </c>
      <c r="CS28" s="684"/>
      <c r="CT28" s="684"/>
      <c r="CU28" s="684"/>
      <c r="CV28" s="684"/>
      <c r="CW28" s="684"/>
      <c r="CX28" s="684"/>
      <c r="CY28" s="685"/>
      <c r="CZ28" s="688">
        <v>8.4</v>
      </c>
      <c r="DA28" s="717"/>
      <c r="DB28" s="717"/>
      <c r="DC28" s="721"/>
      <c r="DD28" s="692">
        <v>329009</v>
      </c>
      <c r="DE28" s="684"/>
      <c r="DF28" s="684"/>
      <c r="DG28" s="684"/>
      <c r="DH28" s="684"/>
      <c r="DI28" s="684"/>
      <c r="DJ28" s="684"/>
      <c r="DK28" s="685"/>
      <c r="DL28" s="692">
        <v>329009</v>
      </c>
      <c r="DM28" s="684"/>
      <c r="DN28" s="684"/>
      <c r="DO28" s="684"/>
      <c r="DP28" s="684"/>
      <c r="DQ28" s="684"/>
      <c r="DR28" s="684"/>
      <c r="DS28" s="684"/>
      <c r="DT28" s="684"/>
      <c r="DU28" s="684"/>
      <c r="DV28" s="685"/>
      <c r="DW28" s="688">
        <v>21.1</v>
      </c>
      <c r="DX28" s="717"/>
      <c r="DY28" s="717"/>
      <c r="DZ28" s="717"/>
      <c r="EA28" s="717"/>
      <c r="EB28" s="717"/>
      <c r="EC28" s="718"/>
    </row>
    <row r="29" spans="2:133" ht="11.25" customHeight="1" x14ac:dyDescent="0.15">
      <c r="B29" s="680" t="s">
        <v>307</v>
      </c>
      <c r="C29" s="681"/>
      <c r="D29" s="681"/>
      <c r="E29" s="681"/>
      <c r="F29" s="681"/>
      <c r="G29" s="681"/>
      <c r="H29" s="681"/>
      <c r="I29" s="681"/>
      <c r="J29" s="681"/>
      <c r="K29" s="681"/>
      <c r="L29" s="681"/>
      <c r="M29" s="681"/>
      <c r="N29" s="681"/>
      <c r="O29" s="681"/>
      <c r="P29" s="681"/>
      <c r="Q29" s="682"/>
      <c r="R29" s="683">
        <v>48909</v>
      </c>
      <c r="S29" s="684"/>
      <c r="T29" s="684"/>
      <c r="U29" s="684"/>
      <c r="V29" s="684"/>
      <c r="W29" s="684"/>
      <c r="X29" s="684"/>
      <c r="Y29" s="685"/>
      <c r="Z29" s="686">
        <v>1.1000000000000001</v>
      </c>
      <c r="AA29" s="686"/>
      <c r="AB29" s="686"/>
      <c r="AC29" s="686"/>
      <c r="AD29" s="687" t="s">
        <v>149</v>
      </c>
      <c r="AE29" s="687"/>
      <c r="AF29" s="687"/>
      <c r="AG29" s="687"/>
      <c r="AH29" s="687"/>
      <c r="AI29" s="687"/>
      <c r="AJ29" s="687"/>
      <c r="AK29" s="687"/>
      <c r="AL29" s="688" t="s">
        <v>149</v>
      </c>
      <c r="AM29" s="689"/>
      <c r="AN29" s="689"/>
      <c r="AO29" s="690"/>
      <c r="AP29" s="724"/>
      <c r="AQ29" s="725"/>
      <c r="AR29" s="725"/>
      <c r="AS29" s="725"/>
      <c r="AT29" s="725"/>
      <c r="AU29" s="725"/>
      <c r="AV29" s="725"/>
      <c r="AW29" s="725"/>
      <c r="AX29" s="725"/>
      <c r="AY29" s="725"/>
      <c r="AZ29" s="725"/>
      <c r="BA29" s="725"/>
      <c r="BB29" s="725"/>
      <c r="BC29" s="725"/>
      <c r="BD29" s="725"/>
      <c r="BE29" s="725"/>
      <c r="BF29" s="726"/>
      <c r="BG29" s="683"/>
      <c r="BH29" s="684"/>
      <c r="BI29" s="684"/>
      <c r="BJ29" s="684"/>
      <c r="BK29" s="684"/>
      <c r="BL29" s="684"/>
      <c r="BM29" s="684"/>
      <c r="BN29" s="685"/>
      <c r="BO29" s="686"/>
      <c r="BP29" s="686"/>
      <c r="BQ29" s="686"/>
      <c r="BR29" s="686"/>
      <c r="BS29" s="687"/>
      <c r="BT29" s="687"/>
      <c r="BU29" s="687"/>
      <c r="BV29" s="687"/>
      <c r="BW29" s="687"/>
      <c r="BX29" s="687"/>
      <c r="BY29" s="687"/>
      <c r="BZ29" s="687"/>
      <c r="CA29" s="687"/>
      <c r="CB29" s="691"/>
      <c r="CD29" s="727" t="s">
        <v>308</v>
      </c>
      <c r="CE29" s="728"/>
      <c r="CF29" s="698" t="s">
        <v>70</v>
      </c>
      <c r="CG29" s="699"/>
      <c r="CH29" s="699"/>
      <c r="CI29" s="699"/>
      <c r="CJ29" s="699"/>
      <c r="CK29" s="699"/>
      <c r="CL29" s="699"/>
      <c r="CM29" s="699"/>
      <c r="CN29" s="699"/>
      <c r="CO29" s="699"/>
      <c r="CP29" s="699"/>
      <c r="CQ29" s="700"/>
      <c r="CR29" s="683">
        <v>360857</v>
      </c>
      <c r="CS29" s="719"/>
      <c r="CT29" s="719"/>
      <c r="CU29" s="719"/>
      <c r="CV29" s="719"/>
      <c r="CW29" s="719"/>
      <c r="CX29" s="719"/>
      <c r="CY29" s="720"/>
      <c r="CZ29" s="688">
        <v>8.4</v>
      </c>
      <c r="DA29" s="717"/>
      <c r="DB29" s="717"/>
      <c r="DC29" s="721"/>
      <c r="DD29" s="692">
        <v>328636</v>
      </c>
      <c r="DE29" s="719"/>
      <c r="DF29" s="719"/>
      <c r="DG29" s="719"/>
      <c r="DH29" s="719"/>
      <c r="DI29" s="719"/>
      <c r="DJ29" s="719"/>
      <c r="DK29" s="720"/>
      <c r="DL29" s="692">
        <v>328636</v>
      </c>
      <c r="DM29" s="719"/>
      <c r="DN29" s="719"/>
      <c r="DO29" s="719"/>
      <c r="DP29" s="719"/>
      <c r="DQ29" s="719"/>
      <c r="DR29" s="719"/>
      <c r="DS29" s="719"/>
      <c r="DT29" s="719"/>
      <c r="DU29" s="719"/>
      <c r="DV29" s="720"/>
      <c r="DW29" s="688">
        <v>21.1</v>
      </c>
      <c r="DX29" s="717"/>
      <c r="DY29" s="717"/>
      <c r="DZ29" s="717"/>
      <c r="EA29" s="717"/>
      <c r="EB29" s="717"/>
      <c r="EC29" s="718"/>
    </row>
    <row r="30" spans="2:133" ht="11.25" customHeight="1" x14ac:dyDescent="0.15">
      <c r="B30" s="680" t="s">
        <v>309</v>
      </c>
      <c r="C30" s="681"/>
      <c r="D30" s="681"/>
      <c r="E30" s="681"/>
      <c r="F30" s="681"/>
      <c r="G30" s="681"/>
      <c r="H30" s="681"/>
      <c r="I30" s="681"/>
      <c r="J30" s="681"/>
      <c r="K30" s="681"/>
      <c r="L30" s="681"/>
      <c r="M30" s="681"/>
      <c r="N30" s="681"/>
      <c r="O30" s="681"/>
      <c r="P30" s="681"/>
      <c r="Q30" s="682"/>
      <c r="R30" s="683">
        <v>8116</v>
      </c>
      <c r="S30" s="684"/>
      <c r="T30" s="684"/>
      <c r="U30" s="684"/>
      <c r="V30" s="684"/>
      <c r="W30" s="684"/>
      <c r="X30" s="684"/>
      <c r="Y30" s="685"/>
      <c r="Z30" s="686">
        <v>0.2</v>
      </c>
      <c r="AA30" s="686"/>
      <c r="AB30" s="686"/>
      <c r="AC30" s="686"/>
      <c r="AD30" s="687" t="s">
        <v>240</v>
      </c>
      <c r="AE30" s="687"/>
      <c r="AF30" s="687"/>
      <c r="AG30" s="687"/>
      <c r="AH30" s="687"/>
      <c r="AI30" s="687"/>
      <c r="AJ30" s="687"/>
      <c r="AK30" s="687"/>
      <c r="AL30" s="688" t="s">
        <v>240</v>
      </c>
      <c r="AM30" s="689"/>
      <c r="AN30" s="689"/>
      <c r="AO30" s="690"/>
      <c r="AP30" s="662" t="s">
        <v>226</v>
      </c>
      <c r="AQ30" s="663"/>
      <c r="AR30" s="663"/>
      <c r="AS30" s="663"/>
      <c r="AT30" s="663"/>
      <c r="AU30" s="663"/>
      <c r="AV30" s="663"/>
      <c r="AW30" s="663"/>
      <c r="AX30" s="663"/>
      <c r="AY30" s="663"/>
      <c r="AZ30" s="663"/>
      <c r="BA30" s="663"/>
      <c r="BB30" s="663"/>
      <c r="BC30" s="663"/>
      <c r="BD30" s="663"/>
      <c r="BE30" s="663"/>
      <c r="BF30" s="664"/>
      <c r="BG30" s="662" t="s">
        <v>310</v>
      </c>
      <c r="BH30" s="736"/>
      <c r="BI30" s="736"/>
      <c r="BJ30" s="736"/>
      <c r="BK30" s="736"/>
      <c r="BL30" s="736"/>
      <c r="BM30" s="736"/>
      <c r="BN30" s="736"/>
      <c r="BO30" s="736"/>
      <c r="BP30" s="736"/>
      <c r="BQ30" s="737"/>
      <c r="BR30" s="662" t="s">
        <v>311</v>
      </c>
      <c r="BS30" s="736"/>
      <c r="BT30" s="736"/>
      <c r="BU30" s="736"/>
      <c r="BV30" s="736"/>
      <c r="BW30" s="736"/>
      <c r="BX30" s="736"/>
      <c r="BY30" s="736"/>
      <c r="BZ30" s="736"/>
      <c r="CA30" s="736"/>
      <c r="CB30" s="737"/>
      <c r="CD30" s="729"/>
      <c r="CE30" s="730"/>
      <c r="CF30" s="698" t="s">
        <v>312</v>
      </c>
      <c r="CG30" s="699"/>
      <c r="CH30" s="699"/>
      <c r="CI30" s="699"/>
      <c r="CJ30" s="699"/>
      <c r="CK30" s="699"/>
      <c r="CL30" s="699"/>
      <c r="CM30" s="699"/>
      <c r="CN30" s="699"/>
      <c r="CO30" s="699"/>
      <c r="CP30" s="699"/>
      <c r="CQ30" s="700"/>
      <c r="CR30" s="683">
        <v>345381</v>
      </c>
      <c r="CS30" s="684"/>
      <c r="CT30" s="684"/>
      <c r="CU30" s="684"/>
      <c r="CV30" s="684"/>
      <c r="CW30" s="684"/>
      <c r="CX30" s="684"/>
      <c r="CY30" s="685"/>
      <c r="CZ30" s="688">
        <v>8.1</v>
      </c>
      <c r="DA30" s="717"/>
      <c r="DB30" s="717"/>
      <c r="DC30" s="721"/>
      <c r="DD30" s="692">
        <v>313992</v>
      </c>
      <c r="DE30" s="684"/>
      <c r="DF30" s="684"/>
      <c r="DG30" s="684"/>
      <c r="DH30" s="684"/>
      <c r="DI30" s="684"/>
      <c r="DJ30" s="684"/>
      <c r="DK30" s="685"/>
      <c r="DL30" s="692">
        <v>313992</v>
      </c>
      <c r="DM30" s="684"/>
      <c r="DN30" s="684"/>
      <c r="DO30" s="684"/>
      <c r="DP30" s="684"/>
      <c r="DQ30" s="684"/>
      <c r="DR30" s="684"/>
      <c r="DS30" s="684"/>
      <c r="DT30" s="684"/>
      <c r="DU30" s="684"/>
      <c r="DV30" s="685"/>
      <c r="DW30" s="688">
        <v>20.2</v>
      </c>
      <c r="DX30" s="717"/>
      <c r="DY30" s="717"/>
      <c r="DZ30" s="717"/>
      <c r="EA30" s="717"/>
      <c r="EB30" s="717"/>
      <c r="EC30" s="718"/>
    </row>
    <row r="31" spans="2:133" ht="11.25" customHeight="1" x14ac:dyDescent="0.15">
      <c r="B31" s="680" t="s">
        <v>313</v>
      </c>
      <c r="C31" s="681"/>
      <c r="D31" s="681"/>
      <c r="E31" s="681"/>
      <c r="F31" s="681"/>
      <c r="G31" s="681"/>
      <c r="H31" s="681"/>
      <c r="I31" s="681"/>
      <c r="J31" s="681"/>
      <c r="K31" s="681"/>
      <c r="L31" s="681"/>
      <c r="M31" s="681"/>
      <c r="N31" s="681"/>
      <c r="O31" s="681"/>
      <c r="P31" s="681"/>
      <c r="Q31" s="682"/>
      <c r="R31" s="683">
        <v>257641</v>
      </c>
      <c r="S31" s="684"/>
      <c r="T31" s="684"/>
      <c r="U31" s="684"/>
      <c r="V31" s="684"/>
      <c r="W31" s="684"/>
      <c r="X31" s="684"/>
      <c r="Y31" s="685"/>
      <c r="Z31" s="686">
        <v>5.9</v>
      </c>
      <c r="AA31" s="686"/>
      <c r="AB31" s="686"/>
      <c r="AC31" s="686"/>
      <c r="AD31" s="687" t="s">
        <v>149</v>
      </c>
      <c r="AE31" s="687"/>
      <c r="AF31" s="687"/>
      <c r="AG31" s="687"/>
      <c r="AH31" s="687"/>
      <c r="AI31" s="687"/>
      <c r="AJ31" s="687"/>
      <c r="AK31" s="687"/>
      <c r="AL31" s="688" t="s">
        <v>149</v>
      </c>
      <c r="AM31" s="689"/>
      <c r="AN31" s="689"/>
      <c r="AO31" s="690"/>
      <c r="AP31" s="740" t="s">
        <v>314</v>
      </c>
      <c r="AQ31" s="741"/>
      <c r="AR31" s="741"/>
      <c r="AS31" s="741"/>
      <c r="AT31" s="746" t="s">
        <v>315</v>
      </c>
      <c r="AU31" s="231"/>
      <c r="AV31" s="231"/>
      <c r="AW31" s="231"/>
      <c r="AX31" s="669" t="s">
        <v>189</v>
      </c>
      <c r="AY31" s="670"/>
      <c r="AZ31" s="670"/>
      <c r="BA31" s="670"/>
      <c r="BB31" s="670"/>
      <c r="BC31" s="670"/>
      <c r="BD31" s="670"/>
      <c r="BE31" s="670"/>
      <c r="BF31" s="671"/>
      <c r="BG31" s="751">
        <v>99.3</v>
      </c>
      <c r="BH31" s="738"/>
      <c r="BI31" s="738"/>
      <c r="BJ31" s="738"/>
      <c r="BK31" s="738"/>
      <c r="BL31" s="738"/>
      <c r="BM31" s="678">
        <v>96.4</v>
      </c>
      <c r="BN31" s="738"/>
      <c r="BO31" s="738"/>
      <c r="BP31" s="738"/>
      <c r="BQ31" s="739"/>
      <c r="BR31" s="751">
        <v>99.3</v>
      </c>
      <c r="BS31" s="738"/>
      <c r="BT31" s="738"/>
      <c r="BU31" s="738"/>
      <c r="BV31" s="738"/>
      <c r="BW31" s="738"/>
      <c r="BX31" s="678">
        <v>95.7</v>
      </c>
      <c r="BY31" s="738"/>
      <c r="BZ31" s="738"/>
      <c r="CA31" s="738"/>
      <c r="CB31" s="739"/>
      <c r="CD31" s="729"/>
      <c r="CE31" s="730"/>
      <c r="CF31" s="698" t="s">
        <v>316</v>
      </c>
      <c r="CG31" s="699"/>
      <c r="CH31" s="699"/>
      <c r="CI31" s="699"/>
      <c r="CJ31" s="699"/>
      <c r="CK31" s="699"/>
      <c r="CL31" s="699"/>
      <c r="CM31" s="699"/>
      <c r="CN31" s="699"/>
      <c r="CO31" s="699"/>
      <c r="CP31" s="699"/>
      <c r="CQ31" s="700"/>
      <c r="CR31" s="683">
        <v>15476</v>
      </c>
      <c r="CS31" s="719"/>
      <c r="CT31" s="719"/>
      <c r="CU31" s="719"/>
      <c r="CV31" s="719"/>
      <c r="CW31" s="719"/>
      <c r="CX31" s="719"/>
      <c r="CY31" s="720"/>
      <c r="CZ31" s="688">
        <v>0.4</v>
      </c>
      <c r="DA31" s="717"/>
      <c r="DB31" s="717"/>
      <c r="DC31" s="721"/>
      <c r="DD31" s="692">
        <v>14644</v>
      </c>
      <c r="DE31" s="719"/>
      <c r="DF31" s="719"/>
      <c r="DG31" s="719"/>
      <c r="DH31" s="719"/>
      <c r="DI31" s="719"/>
      <c r="DJ31" s="719"/>
      <c r="DK31" s="720"/>
      <c r="DL31" s="692">
        <v>14644</v>
      </c>
      <c r="DM31" s="719"/>
      <c r="DN31" s="719"/>
      <c r="DO31" s="719"/>
      <c r="DP31" s="719"/>
      <c r="DQ31" s="719"/>
      <c r="DR31" s="719"/>
      <c r="DS31" s="719"/>
      <c r="DT31" s="719"/>
      <c r="DU31" s="719"/>
      <c r="DV31" s="720"/>
      <c r="DW31" s="688">
        <v>0.9</v>
      </c>
      <c r="DX31" s="717"/>
      <c r="DY31" s="717"/>
      <c r="DZ31" s="717"/>
      <c r="EA31" s="717"/>
      <c r="EB31" s="717"/>
      <c r="EC31" s="718"/>
    </row>
    <row r="32" spans="2:133" ht="11.25" customHeight="1" x14ac:dyDescent="0.15">
      <c r="B32" s="733" t="s">
        <v>317</v>
      </c>
      <c r="C32" s="734"/>
      <c r="D32" s="734"/>
      <c r="E32" s="734"/>
      <c r="F32" s="734"/>
      <c r="G32" s="734"/>
      <c r="H32" s="734"/>
      <c r="I32" s="734"/>
      <c r="J32" s="734"/>
      <c r="K32" s="734"/>
      <c r="L32" s="734"/>
      <c r="M32" s="734"/>
      <c r="N32" s="734"/>
      <c r="O32" s="734"/>
      <c r="P32" s="734"/>
      <c r="Q32" s="735"/>
      <c r="R32" s="683" t="s">
        <v>149</v>
      </c>
      <c r="S32" s="684"/>
      <c r="T32" s="684"/>
      <c r="U32" s="684"/>
      <c r="V32" s="684"/>
      <c r="W32" s="684"/>
      <c r="X32" s="684"/>
      <c r="Y32" s="685"/>
      <c r="Z32" s="686" t="s">
        <v>149</v>
      </c>
      <c r="AA32" s="686"/>
      <c r="AB32" s="686"/>
      <c r="AC32" s="686"/>
      <c r="AD32" s="687" t="s">
        <v>149</v>
      </c>
      <c r="AE32" s="687"/>
      <c r="AF32" s="687"/>
      <c r="AG32" s="687"/>
      <c r="AH32" s="687"/>
      <c r="AI32" s="687"/>
      <c r="AJ32" s="687"/>
      <c r="AK32" s="687"/>
      <c r="AL32" s="688" t="s">
        <v>149</v>
      </c>
      <c r="AM32" s="689"/>
      <c r="AN32" s="689"/>
      <c r="AO32" s="690"/>
      <c r="AP32" s="742"/>
      <c r="AQ32" s="743"/>
      <c r="AR32" s="743"/>
      <c r="AS32" s="743"/>
      <c r="AT32" s="747"/>
      <c r="AU32" s="230" t="s">
        <v>318</v>
      </c>
      <c r="AV32" s="230"/>
      <c r="AW32" s="230"/>
      <c r="AX32" s="680" t="s">
        <v>319</v>
      </c>
      <c r="AY32" s="681"/>
      <c r="AZ32" s="681"/>
      <c r="BA32" s="681"/>
      <c r="BB32" s="681"/>
      <c r="BC32" s="681"/>
      <c r="BD32" s="681"/>
      <c r="BE32" s="681"/>
      <c r="BF32" s="682"/>
      <c r="BG32" s="752">
        <v>99.5</v>
      </c>
      <c r="BH32" s="719"/>
      <c r="BI32" s="719"/>
      <c r="BJ32" s="719"/>
      <c r="BK32" s="719"/>
      <c r="BL32" s="719"/>
      <c r="BM32" s="689">
        <v>98.9</v>
      </c>
      <c r="BN32" s="749"/>
      <c r="BO32" s="749"/>
      <c r="BP32" s="749"/>
      <c r="BQ32" s="750"/>
      <c r="BR32" s="752">
        <v>99.5</v>
      </c>
      <c r="BS32" s="719"/>
      <c r="BT32" s="719"/>
      <c r="BU32" s="719"/>
      <c r="BV32" s="719"/>
      <c r="BW32" s="719"/>
      <c r="BX32" s="689">
        <v>98.7</v>
      </c>
      <c r="BY32" s="749"/>
      <c r="BZ32" s="749"/>
      <c r="CA32" s="749"/>
      <c r="CB32" s="750"/>
      <c r="CD32" s="731"/>
      <c r="CE32" s="732"/>
      <c r="CF32" s="698" t="s">
        <v>320</v>
      </c>
      <c r="CG32" s="699"/>
      <c r="CH32" s="699"/>
      <c r="CI32" s="699"/>
      <c r="CJ32" s="699"/>
      <c r="CK32" s="699"/>
      <c r="CL32" s="699"/>
      <c r="CM32" s="699"/>
      <c r="CN32" s="699"/>
      <c r="CO32" s="699"/>
      <c r="CP32" s="699"/>
      <c r="CQ32" s="700"/>
      <c r="CR32" s="683">
        <v>373</v>
      </c>
      <c r="CS32" s="684"/>
      <c r="CT32" s="684"/>
      <c r="CU32" s="684"/>
      <c r="CV32" s="684"/>
      <c r="CW32" s="684"/>
      <c r="CX32" s="684"/>
      <c r="CY32" s="685"/>
      <c r="CZ32" s="688">
        <v>0</v>
      </c>
      <c r="DA32" s="717"/>
      <c r="DB32" s="717"/>
      <c r="DC32" s="721"/>
      <c r="DD32" s="692">
        <v>373</v>
      </c>
      <c r="DE32" s="684"/>
      <c r="DF32" s="684"/>
      <c r="DG32" s="684"/>
      <c r="DH32" s="684"/>
      <c r="DI32" s="684"/>
      <c r="DJ32" s="684"/>
      <c r="DK32" s="685"/>
      <c r="DL32" s="692">
        <v>373</v>
      </c>
      <c r="DM32" s="684"/>
      <c r="DN32" s="684"/>
      <c r="DO32" s="684"/>
      <c r="DP32" s="684"/>
      <c r="DQ32" s="684"/>
      <c r="DR32" s="684"/>
      <c r="DS32" s="684"/>
      <c r="DT32" s="684"/>
      <c r="DU32" s="684"/>
      <c r="DV32" s="685"/>
      <c r="DW32" s="688">
        <v>0</v>
      </c>
      <c r="DX32" s="717"/>
      <c r="DY32" s="717"/>
      <c r="DZ32" s="717"/>
      <c r="EA32" s="717"/>
      <c r="EB32" s="717"/>
      <c r="EC32" s="718"/>
    </row>
    <row r="33" spans="2:133" ht="11.25" customHeight="1" x14ac:dyDescent="0.15">
      <c r="B33" s="680" t="s">
        <v>321</v>
      </c>
      <c r="C33" s="681"/>
      <c r="D33" s="681"/>
      <c r="E33" s="681"/>
      <c r="F33" s="681"/>
      <c r="G33" s="681"/>
      <c r="H33" s="681"/>
      <c r="I33" s="681"/>
      <c r="J33" s="681"/>
      <c r="K33" s="681"/>
      <c r="L33" s="681"/>
      <c r="M33" s="681"/>
      <c r="N33" s="681"/>
      <c r="O33" s="681"/>
      <c r="P33" s="681"/>
      <c r="Q33" s="682"/>
      <c r="R33" s="683">
        <v>250736</v>
      </c>
      <c r="S33" s="684"/>
      <c r="T33" s="684"/>
      <c r="U33" s="684"/>
      <c r="V33" s="684"/>
      <c r="W33" s="684"/>
      <c r="X33" s="684"/>
      <c r="Y33" s="685"/>
      <c r="Z33" s="686">
        <v>5.8</v>
      </c>
      <c r="AA33" s="686"/>
      <c r="AB33" s="686"/>
      <c r="AC33" s="686"/>
      <c r="AD33" s="687" t="s">
        <v>149</v>
      </c>
      <c r="AE33" s="687"/>
      <c r="AF33" s="687"/>
      <c r="AG33" s="687"/>
      <c r="AH33" s="687"/>
      <c r="AI33" s="687"/>
      <c r="AJ33" s="687"/>
      <c r="AK33" s="687"/>
      <c r="AL33" s="688" t="s">
        <v>149</v>
      </c>
      <c r="AM33" s="689"/>
      <c r="AN33" s="689"/>
      <c r="AO33" s="690"/>
      <c r="AP33" s="744"/>
      <c r="AQ33" s="745"/>
      <c r="AR33" s="745"/>
      <c r="AS33" s="745"/>
      <c r="AT33" s="748"/>
      <c r="AU33" s="232"/>
      <c r="AV33" s="232"/>
      <c r="AW33" s="232"/>
      <c r="AX33" s="724" t="s">
        <v>322</v>
      </c>
      <c r="AY33" s="725"/>
      <c r="AZ33" s="725"/>
      <c r="BA33" s="725"/>
      <c r="BB33" s="725"/>
      <c r="BC33" s="725"/>
      <c r="BD33" s="725"/>
      <c r="BE33" s="725"/>
      <c r="BF33" s="726"/>
      <c r="BG33" s="753">
        <v>99.1</v>
      </c>
      <c r="BH33" s="754"/>
      <c r="BI33" s="754"/>
      <c r="BJ33" s="754"/>
      <c r="BK33" s="754"/>
      <c r="BL33" s="754"/>
      <c r="BM33" s="755">
        <v>94</v>
      </c>
      <c r="BN33" s="754"/>
      <c r="BO33" s="754"/>
      <c r="BP33" s="754"/>
      <c r="BQ33" s="756"/>
      <c r="BR33" s="753">
        <v>99.1</v>
      </c>
      <c r="BS33" s="754"/>
      <c r="BT33" s="754"/>
      <c r="BU33" s="754"/>
      <c r="BV33" s="754"/>
      <c r="BW33" s="754"/>
      <c r="BX33" s="755">
        <v>92.6</v>
      </c>
      <c r="BY33" s="754"/>
      <c r="BZ33" s="754"/>
      <c r="CA33" s="754"/>
      <c r="CB33" s="756"/>
      <c r="CD33" s="698" t="s">
        <v>323</v>
      </c>
      <c r="CE33" s="699"/>
      <c r="CF33" s="699"/>
      <c r="CG33" s="699"/>
      <c r="CH33" s="699"/>
      <c r="CI33" s="699"/>
      <c r="CJ33" s="699"/>
      <c r="CK33" s="699"/>
      <c r="CL33" s="699"/>
      <c r="CM33" s="699"/>
      <c r="CN33" s="699"/>
      <c r="CO33" s="699"/>
      <c r="CP33" s="699"/>
      <c r="CQ33" s="700"/>
      <c r="CR33" s="683">
        <v>1534208</v>
      </c>
      <c r="CS33" s="719"/>
      <c r="CT33" s="719"/>
      <c r="CU33" s="719"/>
      <c r="CV33" s="719"/>
      <c r="CW33" s="719"/>
      <c r="CX33" s="719"/>
      <c r="CY33" s="720"/>
      <c r="CZ33" s="688">
        <v>35.799999999999997</v>
      </c>
      <c r="DA33" s="717"/>
      <c r="DB33" s="717"/>
      <c r="DC33" s="721"/>
      <c r="DD33" s="692">
        <v>1016173</v>
      </c>
      <c r="DE33" s="719"/>
      <c r="DF33" s="719"/>
      <c r="DG33" s="719"/>
      <c r="DH33" s="719"/>
      <c r="DI33" s="719"/>
      <c r="DJ33" s="719"/>
      <c r="DK33" s="720"/>
      <c r="DL33" s="692">
        <v>684535</v>
      </c>
      <c r="DM33" s="719"/>
      <c r="DN33" s="719"/>
      <c r="DO33" s="719"/>
      <c r="DP33" s="719"/>
      <c r="DQ33" s="719"/>
      <c r="DR33" s="719"/>
      <c r="DS33" s="719"/>
      <c r="DT33" s="719"/>
      <c r="DU33" s="719"/>
      <c r="DV33" s="720"/>
      <c r="DW33" s="688">
        <v>43.9</v>
      </c>
      <c r="DX33" s="717"/>
      <c r="DY33" s="717"/>
      <c r="DZ33" s="717"/>
      <c r="EA33" s="717"/>
      <c r="EB33" s="717"/>
      <c r="EC33" s="718"/>
    </row>
    <row r="34" spans="2:133" ht="11.25" customHeight="1" x14ac:dyDescent="0.15">
      <c r="B34" s="680" t="s">
        <v>324</v>
      </c>
      <c r="C34" s="681"/>
      <c r="D34" s="681"/>
      <c r="E34" s="681"/>
      <c r="F34" s="681"/>
      <c r="G34" s="681"/>
      <c r="H34" s="681"/>
      <c r="I34" s="681"/>
      <c r="J34" s="681"/>
      <c r="K34" s="681"/>
      <c r="L34" s="681"/>
      <c r="M34" s="681"/>
      <c r="N34" s="681"/>
      <c r="O34" s="681"/>
      <c r="P34" s="681"/>
      <c r="Q34" s="682"/>
      <c r="R34" s="683">
        <v>12588</v>
      </c>
      <c r="S34" s="684"/>
      <c r="T34" s="684"/>
      <c r="U34" s="684"/>
      <c r="V34" s="684"/>
      <c r="W34" s="684"/>
      <c r="X34" s="684"/>
      <c r="Y34" s="685"/>
      <c r="Z34" s="686">
        <v>0.3</v>
      </c>
      <c r="AA34" s="686"/>
      <c r="AB34" s="686"/>
      <c r="AC34" s="686"/>
      <c r="AD34" s="687">
        <v>5279</v>
      </c>
      <c r="AE34" s="687"/>
      <c r="AF34" s="687"/>
      <c r="AG34" s="687"/>
      <c r="AH34" s="687"/>
      <c r="AI34" s="687"/>
      <c r="AJ34" s="687"/>
      <c r="AK34" s="687"/>
      <c r="AL34" s="688">
        <v>0.3</v>
      </c>
      <c r="AM34" s="689"/>
      <c r="AN34" s="689"/>
      <c r="AO34" s="690"/>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98" t="s">
        <v>325</v>
      </c>
      <c r="CE34" s="699"/>
      <c r="CF34" s="699"/>
      <c r="CG34" s="699"/>
      <c r="CH34" s="699"/>
      <c r="CI34" s="699"/>
      <c r="CJ34" s="699"/>
      <c r="CK34" s="699"/>
      <c r="CL34" s="699"/>
      <c r="CM34" s="699"/>
      <c r="CN34" s="699"/>
      <c r="CO34" s="699"/>
      <c r="CP34" s="699"/>
      <c r="CQ34" s="700"/>
      <c r="CR34" s="683">
        <v>518011</v>
      </c>
      <c r="CS34" s="684"/>
      <c r="CT34" s="684"/>
      <c r="CU34" s="684"/>
      <c r="CV34" s="684"/>
      <c r="CW34" s="684"/>
      <c r="CX34" s="684"/>
      <c r="CY34" s="685"/>
      <c r="CZ34" s="688">
        <v>12.1</v>
      </c>
      <c r="DA34" s="717"/>
      <c r="DB34" s="717"/>
      <c r="DC34" s="721"/>
      <c r="DD34" s="692">
        <v>341505</v>
      </c>
      <c r="DE34" s="684"/>
      <c r="DF34" s="684"/>
      <c r="DG34" s="684"/>
      <c r="DH34" s="684"/>
      <c r="DI34" s="684"/>
      <c r="DJ34" s="684"/>
      <c r="DK34" s="685"/>
      <c r="DL34" s="692">
        <v>174168</v>
      </c>
      <c r="DM34" s="684"/>
      <c r="DN34" s="684"/>
      <c r="DO34" s="684"/>
      <c r="DP34" s="684"/>
      <c r="DQ34" s="684"/>
      <c r="DR34" s="684"/>
      <c r="DS34" s="684"/>
      <c r="DT34" s="684"/>
      <c r="DU34" s="684"/>
      <c r="DV34" s="685"/>
      <c r="DW34" s="688">
        <v>11.2</v>
      </c>
      <c r="DX34" s="717"/>
      <c r="DY34" s="717"/>
      <c r="DZ34" s="717"/>
      <c r="EA34" s="717"/>
      <c r="EB34" s="717"/>
      <c r="EC34" s="718"/>
    </row>
    <row r="35" spans="2:133" ht="11.25" customHeight="1" x14ac:dyDescent="0.15">
      <c r="B35" s="680" t="s">
        <v>326</v>
      </c>
      <c r="C35" s="681"/>
      <c r="D35" s="681"/>
      <c r="E35" s="681"/>
      <c r="F35" s="681"/>
      <c r="G35" s="681"/>
      <c r="H35" s="681"/>
      <c r="I35" s="681"/>
      <c r="J35" s="681"/>
      <c r="K35" s="681"/>
      <c r="L35" s="681"/>
      <c r="M35" s="681"/>
      <c r="N35" s="681"/>
      <c r="O35" s="681"/>
      <c r="P35" s="681"/>
      <c r="Q35" s="682"/>
      <c r="R35" s="683">
        <v>125368</v>
      </c>
      <c r="S35" s="684"/>
      <c r="T35" s="684"/>
      <c r="U35" s="684"/>
      <c r="V35" s="684"/>
      <c r="W35" s="684"/>
      <c r="X35" s="684"/>
      <c r="Y35" s="685"/>
      <c r="Z35" s="686">
        <v>2.9</v>
      </c>
      <c r="AA35" s="686"/>
      <c r="AB35" s="686"/>
      <c r="AC35" s="686"/>
      <c r="AD35" s="687" t="s">
        <v>240</v>
      </c>
      <c r="AE35" s="687"/>
      <c r="AF35" s="687"/>
      <c r="AG35" s="687"/>
      <c r="AH35" s="687"/>
      <c r="AI35" s="687"/>
      <c r="AJ35" s="687"/>
      <c r="AK35" s="687"/>
      <c r="AL35" s="688" t="s">
        <v>149</v>
      </c>
      <c r="AM35" s="689"/>
      <c r="AN35" s="689"/>
      <c r="AO35" s="690"/>
      <c r="AP35" s="235"/>
      <c r="AQ35" s="662" t="s">
        <v>327</v>
      </c>
      <c r="AR35" s="663"/>
      <c r="AS35" s="663"/>
      <c r="AT35" s="663"/>
      <c r="AU35" s="663"/>
      <c r="AV35" s="663"/>
      <c r="AW35" s="663"/>
      <c r="AX35" s="663"/>
      <c r="AY35" s="663"/>
      <c r="AZ35" s="663"/>
      <c r="BA35" s="663"/>
      <c r="BB35" s="663"/>
      <c r="BC35" s="663"/>
      <c r="BD35" s="663"/>
      <c r="BE35" s="663"/>
      <c r="BF35" s="664"/>
      <c r="BG35" s="662" t="s">
        <v>328</v>
      </c>
      <c r="BH35" s="663"/>
      <c r="BI35" s="663"/>
      <c r="BJ35" s="663"/>
      <c r="BK35" s="663"/>
      <c r="BL35" s="663"/>
      <c r="BM35" s="663"/>
      <c r="BN35" s="663"/>
      <c r="BO35" s="663"/>
      <c r="BP35" s="663"/>
      <c r="BQ35" s="663"/>
      <c r="BR35" s="663"/>
      <c r="BS35" s="663"/>
      <c r="BT35" s="663"/>
      <c r="BU35" s="663"/>
      <c r="BV35" s="663"/>
      <c r="BW35" s="663"/>
      <c r="BX35" s="663"/>
      <c r="BY35" s="663"/>
      <c r="BZ35" s="663"/>
      <c r="CA35" s="663"/>
      <c r="CB35" s="664"/>
      <c r="CD35" s="698" t="s">
        <v>329</v>
      </c>
      <c r="CE35" s="699"/>
      <c r="CF35" s="699"/>
      <c r="CG35" s="699"/>
      <c r="CH35" s="699"/>
      <c r="CI35" s="699"/>
      <c r="CJ35" s="699"/>
      <c r="CK35" s="699"/>
      <c r="CL35" s="699"/>
      <c r="CM35" s="699"/>
      <c r="CN35" s="699"/>
      <c r="CO35" s="699"/>
      <c r="CP35" s="699"/>
      <c r="CQ35" s="700"/>
      <c r="CR35" s="683">
        <v>47928</v>
      </c>
      <c r="CS35" s="719"/>
      <c r="CT35" s="719"/>
      <c r="CU35" s="719"/>
      <c r="CV35" s="719"/>
      <c r="CW35" s="719"/>
      <c r="CX35" s="719"/>
      <c r="CY35" s="720"/>
      <c r="CZ35" s="688">
        <v>1.1000000000000001</v>
      </c>
      <c r="DA35" s="717"/>
      <c r="DB35" s="717"/>
      <c r="DC35" s="721"/>
      <c r="DD35" s="692">
        <v>41054</v>
      </c>
      <c r="DE35" s="719"/>
      <c r="DF35" s="719"/>
      <c r="DG35" s="719"/>
      <c r="DH35" s="719"/>
      <c r="DI35" s="719"/>
      <c r="DJ35" s="719"/>
      <c r="DK35" s="720"/>
      <c r="DL35" s="692">
        <v>37957</v>
      </c>
      <c r="DM35" s="719"/>
      <c r="DN35" s="719"/>
      <c r="DO35" s="719"/>
      <c r="DP35" s="719"/>
      <c r="DQ35" s="719"/>
      <c r="DR35" s="719"/>
      <c r="DS35" s="719"/>
      <c r="DT35" s="719"/>
      <c r="DU35" s="719"/>
      <c r="DV35" s="720"/>
      <c r="DW35" s="688">
        <v>2.4</v>
      </c>
      <c r="DX35" s="717"/>
      <c r="DY35" s="717"/>
      <c r="DZ35" s="717"/>
      <c r="EA35" s="717"/>
      <c r="EB35" s="717"/>
      <c r="EC35" s="718"/>
    </row>
    <row r="36" spans="2:133" ht="11.25" customHeight="1" x14ac:dyDescent="0.15">
      <c r="B36" s="680" t="s">
        <v>330</v>
      </c>
      <c r="C36" s="681"/>
      <c r="D36" s="681"/>
      <c r="E36" s="681"/>
      <c r="F36" s="681"/>
      <c r="G36" s="681"/>
      <c r="H36" s="681"/>
      <c r="I36" s="681"/>
      <c r="J36" s="681"/>
      <c r="K36" s="681"/>
      <c r="L36" s="681"/>
      <c r="M36" s="681"/>
      <c r="N36" s="681"/>
      <c r="O36" s="681"/>
      <c r="P36" s="681"/>
      <c r="Q36" s="682"/>
      <c r="R36" s="683">
        <v>925552</v>
      </c>
      <c r="S36" s="684"/>
      <c r="T36" s="684"/>
      <c r="U36" s="684"/>
      <c r="V36" s="684"/>
      <c r="W36" s="684"/>
      <c r="X36" s="684"/>
      <c r="Y36" s="685"/>
      <c r="Z36" s="686">
        <v>21.2</v>
      </c>
      <c r="AA36" s="686"/>
      <c r="AB36" s="686"/>
      <c r="AC36" s="686"/>
      <c r="AD36" s="687" t="s">
        <v>149</v>
      </c>
      <c r="AE36" s="687"/>
      <c r="AF36" s="687"/>
      <c r="AG36" s="687"/>
      <c r="AH36" s="687"/>
      <c r="AI36" s="687"/>
      <c r="AJ36" s="687"/>
      <c r="AK36" s="687"/>
      <c r="AL36" s="688" t="s">
        <v>149</v>
      </c>
      <c r="AM36" s="689"/>
      <c r="AN36" s="689"/>
      <c r="AO36" s="690"/>
      <c r="AP36" s="235"/>
      <c r="AQ36" s="757" t="s">
        <v>331</v>
      </c>
      <c r="AR36" s="758"/>
      <c r="AS36" s="758"/>
      <c r="AT36" s="758"/>
      <c r="AU36" s="758"/>
      <c r="AV36" s="758"/>
      <c r="AW36" s="758"/>
      <c r="AX36" s="758"/>
      <c r="AY36" s="759"/>
      <c r="AZ36" s="672">
        <v>246301</v>
      </c>
      <c r="BA36" s="673"/>
      <c r="BB36" s="673"/>
      <c r="BC36" s="673"/>
      <c r="BD36" s="673"/>
      <c r="BE36" s="673"/>
      <c r="BF36" s="760"/>
      <c r="BG36" s="694" t="s">
        <v>332</v>
      </c>
      <c r="BH36" s="695"/>
      <c r="BI36" s="695"/>
      <c r="BJ36" s="695"/>
      <c r="BK36" s="695"/>
      <c r="BL36" s="695"/>
      <c r="BM36" s="695"/>
      <c r="BN36" s="695"/>
      <c r="BO36" s="695"/>
      <c r="BP36" s="695"/>
      <c r="BQ36" s="695"/>
      <c r="BR36" s="695"/>
      <c r="BS36" s="695"/>
      <c r="BT36" s="695"/>
      <c r="BU36" s="696"/>
      <c r="BV36" s="672">
        <v>427</v>
      </c>
      <c r="BW36" s="673"/>
      <c r="BX36" s="673"/>
      <c r="BY36" s="673"/>
      <c r="BZ36" s="673"/>
      <c r="CA36" s="673"/>
      <c r="CB36" s="760"/>
      <c r="CD36" s="698" t="s">
        <v>333</v>
      </c>
      <c r="CE36" s="699"/>
      <c r="CF36" s="699"/>
      <c r="CG36" s="699"/>
      <c r="CH36" s="699"/>
      <c r="CI36" s="699"/>
      <c r="CJ36" s="699"/>
      <c r="CK36" s="699"/>
      <c r="CL36" s="699"/>
      <c r="CM36" s="699"/>
      <c r="CN36" s="699"/>
      <c r="CO36" s="699"/>
      <c r="CP36" s="699"/>
      <c r="CQ36" s="700"/>
      <c r="CR36" s="683">
        <v>490553</v>
      </c>
      <c r="CS36" s="684"/>
      <c r="CT36" s="684"/>
      <c r="CU36" s="684"/>
      <c r="CV36" s="684"/>
      <c r="CW36" s="684"/>
      <c r="CX36" s="684"/>
      <c r="CY36" s="685"/>
      <c r="CZ36" s="688">
        <v>11.5</v>
      </c>
      <c r="DA36" s="717"/>
      <c r="DB36" s="717"/>
      <c r="DC36" s="721"/>
      <c r="DD36" s="692">
        <v>424654</v>
      </c>
      <c r="DE36" s="684"/>
      <c r="DF36" s="684"/>
      <c r="DG36" s="684"/>
      <c r="DH36" s="684"/>
      <c r="DI36" s="684"/>
      <c r="DJ36" s="684"/>
      <c r="DK36" s="685"/>
      <c r="DL36" s="692">
        <v>363521</v>
      </c>
      <c r="DM36" s="684"/>
      <c r="DN36" s="684"/>
      <c r="DO36" s="684"/>
      <c r="DP36" s="684"/>
      <c r="DQ36" s="684"/>
      <c r="DR36" s="684"/>
      <c r="DS36" s="684"/>
      <c r="DT36" s="684"/>
      <c r="DU36" s="684"/>
      <c r="DV36" s="685"/>
      <c r="DW36" s="688">
        <v>23.3</v>
      </c>
      <c r="DX36" s="717"/>
      <c r="DY36" s="717"/>
      <c r="DZ36" s="717"/>
      <c r="EA36" s="717"/>
      <c r="EB36" s="717"/>
      <c r="EC36" s="718"/>
    </row>
    <row r="37" spans="2:133" ht="11.25" customHeight="1" x14ac:dyDescent="0.15">
      <c r="B37" s="680" t="s">
        <v>334</v>
      </c>
      <c r="C37" s="681"/>
      <c r="D37" s="681"/>
      <c r="E37" s="681"/>
      <c r="F37" s="681"/>
      <c r="G37" s="681"/>
      <c r="H37" s="681"/>
      <c r="I37" s="681"/>
      <c r="J37" s="681"/>
      <c r="K37" s="681"/>
      <c r="L37" s="681"/>
      <c r="M37" s="681"/>
      <c r="N37" s="681"/>
      <c r="O37" s="681"/>
      <c r="P37" s="681"/>
      <c r="Q37" s="682"/>
      <c r="R37" s="683">
        <v>62980</v>
      </c>
      <c r="S37" s="684"/>
      <c r="T37" s="684"/>
      <c r="U37" s="684"/>
      <c r="V37" s="684"/>
      <c r="W37" s="684"/>
      <c r="X37" s="684"/>
      <c r="Y37" s="685"/>
      <c r="Z37" s="686">
        <v>1.4</v>
      </c>
      <c r="AA37" s="686"/>
      <c r="AB37" s="686"/>
      <c r="AC37" s="686"/>
      <c r="AD37" s="687" t="s">
        <v>149</v>
      </c>
      <c r="AE37" s="687"/>
      <c r="AF37" s="687"/>
      <c r="AG37" s="687"/>
      <c r="AH37" s="687"/>
      <c r="AI37" s="687"/>
      <c r="AJ37" s="687"/>
      <c r="AK37" s="687"/>
      <c r="AL37" s="688" t="s">
        <v>240</v>
      </c>
      <c r="AM37" s="689"/>
      <c r="AN37" s="689"/>
      <c r="AO37" s="690"/>
      <c r="AQ37" s="761" t="s">
        <v>335</v>
      </c>
      <c r="AR37" s="762"/>
      <c r="AS37" s="762"/>
      <c r="AT37" s="762"/>
      <c r="AU37" s="762"/>
      <c r="AV37" s="762"/>
      <c r="AW37" s="762"/>
      <c r="AX37" s="762"/>
      <c r="AY37" s="763"/>
      <c r="AZ37" s="683">
        <v>40120</v>
      </c>
      <c r="BA37" s="684"/>
      <c r="BB37" s="684"/>
      <c r="BC37" s="684"/>
      <c r="BD37" s="719"/>
      <c r="BE37" s="719"/>
      <c r="BF37" s="750"/>
      <c r="BG37" s="698" t="s">
        <v>336</v>
      </c>
      <c r="BH37" s="699"/>
      <c r="BI37" s="699"/>
      <c r="BJ37" s="699"/>
      <c r="BK37" s="699"/>
      <c r="BL37" s="699"/>
      <c r="BM37" s="699"/>
      <c r="BN37" s="699"/>
      <c r="BO37" s="699"/>
      <c r="BP37" s="699"/>
      <c r="BQ37" s="699"/>
      <c r="BR37" s="699"/>
      <c r="BS37" s="699"/>
      <c r="BT37" s="699"/>
      <c r="BU37" s="700"/>
      <c r="BV37" s="683">
        <v>-37156</v>
      </c>
      <c r="BW37" s="684"/>
      <c r="BX37" s="684"/>
      <c r="BY37" s="684"/>
      <c r="BZ37" s="684"/>
      <c r="CA37" s="684"/>
      <c r="CB37" s="693"/>
      <c r="CD37" s="698" t="s">
        <v>337</v>
      </c>
      <c r="CE37" s="699"/>
      <c r="CF37" s="699"/>
      <c r="CG37" s="699"/>
      <c r="CH37" s="699"/>
      <c r="CI37" s="699"/>
      <c r="CJ37" s="699"/>
      <c r="CK37" s="699"/>
      <c r="CL37" s="699"/>
      <c r="CM37" s="699"/>
      <c r="CN37" s="699"/>
      <c r="CO37" s="699"/>
      <c r="CP37" s="699"/>
      <c r="CQ37" s="700"/>
      <c r="CR37" s="683">
        <v>308667</v>
      </c>
      <c r="CS37" s="719"/>
      <c r="CT37" s="719"/>
      <c r="CU37" s="719"/>
      <c r="CV37" s="719"/>
      <c r="CW37" s="719"/>
      <c r="CX37" s="719"/>
      <c r="CY37" s="720"/>
      <c r="CZ37" s="688">
        <v>7.2</v>
      </c>
      <c r="DA37" s="717"/>
      <c r="DB37" s="717"/>
      <c r="DC37" s="721"/>
      <c r="DD37" s="692">
        <v>298447</v>
      </c>
      <c r="DE37" s="719"/>
      <c r="DF37" s="719"/>
      <c r="DG37" s="719"/>
      <c r="DH37" s="719"/>
      <c r="DI37" s="719"/>
      <c r="DJ37" s="719"/>
      <c r="DK37" s="720"/>
      <c r="DL37" s="692">
        <v>298447</v>
      </c>
      <c r="DM37" s="719"/>
      <c r="DN37" s="719"/>
      <c r="DO37" s="719"/>
      <c r="DP37" s="719"/>
      <c r="DQ37" s="719"/>
      <c r="DR37" s="719"/>
      <c r="DS37" s="719"/>
      <c r="DT37" s="719"/>
      <c r="DU37" s="719"/>
      <c r="DV37" s="720"/>
      <c r="DW37" s="688">
        <v>19.2</v>
      </c>
      <c r="DX37" s="717"/>
      <c r="DY37" s="717"/>
      <c r="DZ37" s="717"/>
      <c r="EA37" s="717"/>
      <c r="EB37" s="717"/>
      <c r="EC37" s="718"/>
    </row>
    <row r="38" spans="2:133" ht="11.25" customHeight="1" x14ac:dyDescent="0.15">
      <c r="B38" s="680" t="s">
        <v>338</v>
      </c>
      <c r="C38" s="681"/>
      <c r="D38" s="681"/>
      <c r="E38" s="681"/>
      <c r="F38" s="681"/>
      <c r="G38" s="681"/>
      <c r="H38" s="681"/>
      <c r="I38" s="681"/>
      <c r="J38" s="681"/>
      <c r="K38" s="681"/>
      <c r="L38" s="681"/>
      <c r="M38" s="681"/>
      <c r="N38" s="681"/>
      <c r="O38" s="681"/>
      <c r="P38" s="681"/>
      <c r="Q38" s="682"/>
      <c r="R38" s="683">
        <v>80793</v>
      </c>
      <c r="S38" s="684"/>
      <c r="T38" s="684"/>
      <c r="U38" s="684"/>
      <c r="V38" s="684"/>
      <c r="W38" s="684"/>
      <c r="X38" s="684"/>
      <c r="Y38" s="685"/>
      <c r="Z38" s="686">
        <v>1.9</v>
      </c>
      <c r="AA38" s="686"/>
      <c r="AB38" s="686"/>
      <c r="AC38" s="686"/>
      <c r="AD38" s="687">
        <v>5430</v>
      </c>
      <c r="AE38" s="687"/>
      <c r="AF38" s="687"/>
      <c r="AG38" s="687"/>
      <c r="AH38" s="687"/>
      <c r="AI38" s="687"/>
      <c r="AJ38" s="687"/>
      <c r="AK38" s="687"/>
      <c r="AL38" s="688">
        <v>0.4</v>
      </c>
      <c r="AM38" s="689"/>
      <c r="AN38" s="689"/>
      <c r="AO38" s="690"/>
      <c r="AQ38" s="761" t="s">
        <v>339</v>
      </c>
      <c r="AR38" s="762"/>
      <c r="AS38" s="762"/>
      <c r="AT38" s="762"/>
      <c r="AU38" s="762"/>
      <c r="AV38" s="762"/>
      <c r="AW38" s="762"/>
      <c r="AX38" s="762"/>
      <c r="AY38" s="763"/>
      <c r="AZ38" s="683">
        <v>641</v>
      </c>
      <c r="BA38" s="684"/>
      <c r="BB38" s="684"/>
      <c r="BC38" s="684"/>
      <c r="BD38" s="719"/>
      <c r="BE38" s="719"/>
      <c r="BF38" s="750"/>
      <c r="BG38" s="698" t="s">
        <v>340</v>
      </c>
      <c r="BH38" s="699"/>
      <c r="BI38" s="699"/>
      <c r="BJ38" s="699"/>
      <c r="BK38" s="699"/>
      <c r="BL38" s="699"/>
      <c r="BM38" s="699"/>
      <c r="BN38" s="699"/>
      <c r="BO38" s="699"/>
      <c r="BP38" s="699"/>
      <c r="BQ38" s="699"/>
      <c r="BR38" s="699"/>
      <c r="BS38" s="699"/>
      <c r="BT38" s="699"/>
      <c r="BU38" s="700"/>
      <c r="BV38" s="683">
        <v>509</v>
      </c>
      <c r="BW38" s="684"/>
      <c r="BX38" s="684"/>
      <c r="BY38" s="684"/>
      <c r="BZ38" s="684"/>
      <c r="CA38" s="684"/>
      <c r="CB38" s="693"/>
      <c r="CD38" s="698" t="s">
        <v>341</v>
      </c>
      <c r="CE38" s="699"/>
      <c r="CF38" s="699"/>
      <c r="CG38" s="699"/>
      <c r="CH38" s="699"/>
      <c r="CI38" s="699"/>
      <c r="CJ38" s="699"/>
      <c r="CK38" s="699"/>
      <c r="CL38" s="699"/>
      <c r="CM38" s="699"/>
      <c r="CN38" s="699"/>
      <c r="CO38" s="699"/>
      <c r="CP38" s="699"/>
      <c r="CQ38" s="700"/>
      <c r="CR38" s="683">
        <v>246301</v>
      </c>
      <c r="CS38" s="684"/>
      <c r="CT38" s="684"/>
      <c r="CU38" s="684"/>
      <c r="CV38" s="684"/>
      <c r="CW38" s="684"/>
      <c r="CX38" s="684"/>
      <c r="CY38" s="685"/>
      <c r="CZ38" s="688">
        <v>5.8</v>
      </c>
      <c r="DA38" s="717"/>
      <c r="DB38" s="717"/>
      <c r="DC38" s="721"/>
      <c r="DD38" s="692">
        <v>184015</v>
      </c>
      <c r="DE38" s="684"/>
      <c r="DF38" s="684"/>
      <c r="DG38" s="684"/>
      <c r="DH38" s="684"/>
      <c r="DI38" s="684"/>
      <c r="DJ38" s="684"/>
      <c r="DK38" s="685"/>
      <c r="DL38" s="692">
        <v>108889</v>
      </c>
      <c r="DM38" s="684"/>
      <c r="DN38" s="684"/>
      <c r="DO38" s="684"/>
      <c r="DP38" s="684"/>
      <c r="DQ38" s="684"/>
      <c r="DR38" s="684"/>
      <c r="DS38" s="684"/>
      <c r="DT38" s="684"/>
      <c r="DU38" s="684"/>
      <c r="DV38" s="685"/>
      <c r="DW38" s="688">
        <v>7</v>
      </c>
      <c r="DX38" s="717"/>
      <c r="DY38" s="717"/>
      <c r="DZ38" s="717"/>
      <c r="EA38" s="717"/>
      <c r="EB38" s="717"/>
      <c r="EC38" s="718"/>
    </row>
    <row r="39" spans="2:133" ht="11.25" customHeight="1" x14ac:dyDescent="0.15">
      <c r="B39" s="680" t="s">
        <v>342</v>
      </c>
      <c r="C39" s="681"/>
      <c r="D39" s="681"/>
      <c r="E39" s="681"/>
      <c r="F39" s="681"/>
      <c r="G39" s="681"/>
      <c r="H39" s="681"/>
      <c r="I39" s="681"/>
      <c r="J39" s="681"/>
      <c r="K39" s="681"/>
      <c r="L39" s="681"/>
      <c r="M39" s="681"/>
      <c r="N39" s="681"/>
      <c r="O39" s="681"/>
      <c r="P39" s="681"/>
      <c r="Q39" s="682"/>
      <c r="R39" s="683">
        <v>903600</v>
      </c>
      <c r="S39" s="684"/>
      <c r="T39" s="684"/>
      <c r="U39" s="684"/>
      <c r="V39" s="684"/>
      <c r="W39" s="684"/>
      <c r="X39" s="684"/>
      <c r="Y39" s="685"/>
      <c r="Z39" s="686">
        <v>20.7</v>
      </c>
      <c r="AA39" s="686"/>
      <c r="AB39" s="686"/>
      <c r="AC39" s="686"/>
      <c r="AD39" s="687" t="s">
        <v>149</v>
      </c>
      <c r="AE39" s="687"/>
      <c r="AF39" s="687"/>
      <c r="AG39" s="687"/>
      <c r="AH39" s="687"/>
      <c r="AI39" s="687"/>
      <c r="AJ39" s="687"/>
      <c r="AK39" s="687"/>
      <c r="AL39" s="688" t="s">
        <v>149</v>
      </c>
      <c r="AM39" s="689"/>
      <c r="AN39" s="689"/>
      <c r="AO39" s="690"/>
      <c r="AQ39" s="761" t="s">
        <v>343</v>
      </c>
      <c r="AR39" s="762"/>
      <c r="AS39" s="762"/>
      <c r="AT39" s="762"/>
      <c r="AU39" s="762"/>
      <c r="AV39" s="762"/>
      <c r="AW39" s="762"/>
      <c r="AX39" s="762"/>
      <c r="AY39" s="763"/>
      <c r="AZ39" s="683" t="s">
        <v>149</v>
      </c>
      <c r="BA39" s="684"/>
      <c r="BB39" s="684"/>
      <c r="BC39" s="684"/>
      <c r="BD39" s="719"/>
      <c r="BE39" s="719"/>
      <c r="BF39" s="750"/>
      <c r="BG39" s="698" t="s">
        <v>344</v>
      </c>
      <c r="BH39" s="699"/>
      <c r="BI39" s="699"/>
      <c r="BJ39" s="699"/>
      <c r="BK39" s="699"/>
      <c r="BL39" s="699"/>
      <c r="BM39" s="699"/>
      <c r="BN39" s="699"/>
      <c r="BO39" s="699"/>
      <c r="BP39" s="699"/>
      <c r="BQ39" s="699"/>
      <c r="BR39" s="699"/>
      <c r="BS39" s="699"/>
      <c r="BT39" s="699"/>
      <c r="BU39" s="700"/>
      <c r="BV39" s="683">
        <v>784</v>
      </c>
      <c r="BW39" s="684"/>
      <c r="BX39" s="684"/>
      <c r="BY39" s="684"/>
      <c r="BZ39" s="684"/>
      <c r="CA39" s="684"/>
      <c r="CB39" s="693"/>
      <c r="CD39" s="698" t="s">
        <v>345</v>
      </c>
      <c r="CE39" s="699"/>
      <c r="CF39" s="699"/>
      <c r="CG39" s="699"/>
      <c r="CH39" s="699"/>
      <c r="CI39" s="699"/>
      <c r="CJ39" s="699"/>
      <c r="CK39" s="699"/>
      <c r="CL39" s="699"/>
      <c r="CM39" s="699"/>
      <c r="CN39" s="699"/>
      <c r="CO39" s="699"/>
      <c r="CP39" s="699"/>
      <c r="CQ39" s="700"/>
      <c r="CR39" s="683">
        <v>189627</v>
      </c>
      <c r="CS39" s="719"/>
      <c r="CT39" s="719"/>
      <c r="CU39" s="719"/>
      <c r="CV39" s="719"/>
      <c r="CW39" s="719"/>
      <c r="CX39" s="719"/>
      <c r="CY39" s="720"/>
      <c r="CZ39" s="688">
        <v>4.4000000000000004</v>
      </c>
      <c r="DA39" s="717"/>
      <c r="DB39" s="717"/>
      <c r="DC39" s="721"/>
      <c r="DD39" s="692">
        <v>24945</v>
      </c>
      <c r="DE39" s="719"/>
      <c r="DF39" s="719"/>
      <c r="DG39" s="719"/>
      <c r="DH39" s="719"/>
      <c r="DI39" s="719"/>
      <c r="DJ39" s="719"/>
      <c r="DK39" s="720"/>
      <c r="DL39" s="692" t="s">
        <v>139</v>
      </c>
      <c r="DM39" s="719"/>
      <c r="DN39" s="719"/>
      <c r="DO39" s="719"/>
      <c r="DP39" s="719"/>
      <c r="DQ39" s="719"/>
      <c r="DR39" s="719"/>
      <c r="DS39" s="719"/>
      <c r="DT39" s="719"/>
      <c r="DU39" s="719"/>
      <c r="DV39" s="720"/>
      <c r="DW39" s="688" t="s">
        <v>149</v>
      </c>
      <c r="DX39" s="717"/>
      <c r="DY39" s="717"/>
      <c r="DZ39" s="717"/>
      <c r="EA39" s="717"/>
      <c r="EB39" s="717"/>
      <c r="EC39" s="718"/>
    </row>
    <row r="40" spans="2:133" ht="11.25" customHeight="1" x14ac:dyDescent="0.15">
      <c r="B40" s="680" t="s">
        <v>346</v>
      </c>
      <c r="C40" s="681"/>
      <c r="D40" s="681"/>
      <c r="E40" s="681"/>
      <c r="F40" s="681"/>
      <c r="G40" s="681"/>
      <c r="H40" s="681"/>
      <c r="I40" s="681"/>
      <c r="J40" s="681"/>
      <c r="K40" s="681"/>
      <c r="L40" s="681"/>
      <c r="M40" s="681"/>
      <c r="N40" s="681"/>
      <c r="O40" s="681"/>
      <c r="P40" s="681"/>
      <c r="Q40" s="682"/>
      <c r="R40" s="683" t="s">
        <v>149</v>
      </c>
      <c r="S40" s="684"/>
      <c r="T40" s="684"/>
      <c r="U40" s="684"/>
      <c r="V40" s="684"/>
      <c r="W40" s="684"/>
      <c r="X40" s="684"/>
      <c r="Y40" s="685"/>
      <c r="Z40" s="686" t="s">
        <v>149</v>
      </c>
      <c r="AA40" s="686"/>
      <c r="AB40" s="686"/>
      <c r="AC40" s="686"/>
      <c r="AD40" s="687" t="s">
        <v>149</v>
      </c>
      <c r="AE40" s="687"/>
      <c r="AF40" s="687"/>
      <c r="AG40" s="687"/>
      <c r="AH40" s="687"/>
      <c r="AI40" s="687"/>
      <c r="AJ40" s="687"/>
      <c r="AK40" s="687"/>
      <c r="AL40" s="688" t="s">
        <v>139</v>
      </c>
      <c r="AM40" s="689"/>
      <c r="AN40" s="689"/>
      <c r="AO40" s="690"/>
      <c r="AQ40" s="761" t="s">
        <v>347</v>
      </c>
      <c r="AR40" s="762"/>
      <c r="AS40" s="762"/>
      <c r="AT40" s="762"/>
      <c r="AU40" s="762"/>
      <c r="AV40" s="762"/>
      <c r="AW40" s="762"/>
      <c r="AX40" s="762"/>
      <c r="AY40" s="763"/>
      <c r="AZ40" s="683" t="s">
        <v>149</v>
      </c>
      <c r="BA40" s="684"/>
      <c r="BB40" s="684"/>
      <c r="BC40" s="684"/>
      <c r="BD40" s="719"/>
      <c r="BE40" s="719"/>
      <c r="BF40" s="750"/>
      <c r="BG40" s="764" t="s">
        <v>348</v>
      </c>
      <c r="BH40" s="765"/>
      <c r="BI40" s="765"/>
      <c r="BJ40" s="765"/>
      <c r="BK40" s="765"/>
      <c r="BL40" s="236"/>
      <c r="BM40" s="699" t="s">
        <v>349</v>
      </c>
      <c r="BN40" s="699"/>
      <c r="BO40" s="699"/>
      <c r="BP40" s="699"/>
      <c r="BQ40" s="699"/>
      <c r="BR40" s="699"/>
      <c r="BS40" s="699"/>
      <c r="BT40" s="699"/>
      <c r="BU40" s="700"/>
      <c r="BV40" s="683">
        <v>99</v>
      </c>
      <c r="BW40" s="684"/>
      <c r="BX40" s="684"/>
      <c r="BY40" s="684"/>
      <c r="BZ40" s="684"/>
      <c r="CA40" s="684"/>
      <c r="CB40" s="693"/>
      <c r="CD40" s="698" t="s">
        <v>350</v>
      </c>
      <c r="CE40" s="699"/>
      <c r="CF40" s="699"/>
      <c r="CG40" s="699"/>
      <c r="CH40" s="699"/>
      <c r="CI40" s="699"/>
      <c r="CJ40" s="699"/>
      <c r="CK40" s="699"/>
      <c r="CL40" s="699"/>
      <c r="CM40" s="699"/>
      <c r="CN40" s="699"/>
      <c r="CO40" s="699"/>
      <c r="CP40" s="699"/>
      <c r="CQ40" s="700"/>
      <c r="CR40" s="683">
        <v>41788</v>
      </c>
      <c r="CS40" s="684"/>
      <c r="CT40" s="684"/>
      <c r="CU40" s="684"/>
      <c r="CV40" s="684"/>
      <c r="CW40" s="684"/>
      <c r="CX40" s="684"/>
      <c r="CY40" s="685"/>
      <c r="CZ40" s="688">
        <v>1</v>
      </c>
      <c r="DA40" s="717"/>
      <c r="DB40" s="717"/>
      <c r="DC40" s="721"/>
      <c r="DD40" s="692" t="s">
        <v>139</v>
      </c>
      <c r="DE40" s="684"/>
      <c r="DF40" s="684"/>
      <c r="DG40" s="684"/>
      <c r="DH40" s="684"/>
      <c r="DI40" s="684"/>
      <c r="DJ40" s="684"/>
      <c r="DK40" s="685"/>
      <c r="DL40" s="692" t="s">
        <v>149</v>
      </c>
      <c r="DM40" s="684"/>
      <c r="DN40" s="684"/>
      <c r="DO40" s="684"/>
      <c r="DP40" s="684"/>
      <c r="DQ40" s="684"/>
      <c r="DR40" s="684"/>
      <c r="DS40" s="684"/>
      <c r="DT40" s="684"/>
      <c r="DU40" s="684"/>
      <c r="DV40" s="685"/>
      <c r="DW40" s="688" t="s">
        <v>149</v>
      </c>
      <c r="DX40" s="717"/>
      <c r="DY40" s="717"/>
      <c r="DZ40" s="717"/>
      <c r="EA40" s="717"/>
      <c r="EB40" s="717"/>
      <c r="EC40" s="718"/>
    </row>
    <row r="41" spans="2:133" ht="11.25" customHeight="1" x14ac:dyDescent="0.15">
      <c r="B41" s="680" t="s">
        <v>351</v>
      </c>
      <c r="C41" s="681"/>
      <c r="D41" s="681"/>
      <c r="E41" s="681"/>
      <c r="F41" s="681"/>
      <c r="G41" s="681"/>
      <c r="H41" s="681"/>
      <c r="I41" s="681"/>
      <c r="J41" s="681"/>
      <c r="K41" s="681"/>
      <c r="L41" s="681"/>
      <c r="M41" s="681"/>
      <c r="N41" s="681"/>
      <c r="O41" s="681"/>
      <c r="P41" s="681"/>
      <c r="Q41" s="682"/>
      <c r="R41" s="683">
        <v>42900</v>
      </c>
      <c r="S41" s="684"/>
      <c r="T41" s="684"/>
      <c r="U41" s="684"/>
      <c r="V41" s="684"/>
      <c r="W41" s="684"/>
      <c r="X41" s="684"/>
      <c r="Y41" s="685"/>
      <c r="Z41" s="686">
        <v>1</v>
      </c>
      <c r="AA41" s="686"/>
      <c r="AB41" s="686"/>
      <c r="AC41" s="686"/>
      <c r="AD41" s="687" t="s">
        <v>149</v>
      </c>
      <c r="AE41" s="687"/>
      <c r="AF41" s="687"/>
      <c r="AG41" s="687"/>
      <c r="AH41" s="687"/>
      <c r="AI41" s="687"/>
      <c r="AJ41" s="687"/>
      <c r="AK41" s="687"/>
      <c r="AL41" s="688" t="s">
        <v>149</v>
      </c>
      <c r="AM41" s="689"/>
      <c r="AN41" s="689"/>
      <c r="AO41" s="690"/>
      <c r="AQ41" s="761" t="s">
        <v>352</v>
      </c>
      <c r="AR41" s="762"/>
      <c r="AS41" s="762"/>
      <c r="AT41" s="762"/>
      <c r="AU41" s="762"/>
      <c r="AV41" s="762"/>
      <c r="AW41" s="762"/>
      <c r="AX41" s="762"/>
      <c r="AY41" s="763"/>
      <c r="AZ41" s="683">
        <v>76116</v>
      </c>
      <c r="BA41" s="684"/>
      <c r="BB41" s="684"/>
      <c r="BC41" s="684"/>
      <c r="BD41" s="719"/>
      <c r="BE41" s="719"/>
      <c r="BF41" s="750"/>
      <c r="BG41" s="764"/>
      <c r="BH41" s="765"/>
      <c r="BI41" s="765"/>
      <c r="BJ41" s="765"/>
      <c r="BK41" s="765"/>
      <c r="BL41" s="236"/>
      <c r="BM41" s="699" t="s">
        <v>353</v>
      </c>
      <c r="BN41" s="699"/>
      <c r="BO41" s="699"/>
      <c r="BP41" s="699"/>
      <c r="BQ41" s="699"/>
      <c r="BR41" s="699"/>
      <c r="BS41" s="699"/>
      <c r="BT41" s="699"/>
      <c r="BU41" s="700"/>
      <c r="BV41" s="683">
        <v>2</v>
      </c>
      <c r="BW41" s="684"/>
      <c r="BX41" s="684"/>
      <c r="BY41" s="684"/>
      <c r="BZ41" s="684"/>
      <c r="CA41" s="684"/>
      <c r="CB41" s="693"/>
      <c r="CD41" s="698" t="s">
        <v>354</v>
      </c>
      <c r="CE41" s="699"/>
      <c r="CF41" s="699"/>
      <c r="CG41" s="699"/>
      <c r="CH41" s="699"/>
      <c r="CI41" s="699"/>
      <c r="CJ41" s="699"/>
      <c r="CK41" s="699"/>
      <c r="CL41" s="699"/>
      <c r="CM41" s="699"/>
      <c r="CN41" s="699"/>
      <c r="CO41" s="699"/>
      <c r="CP41" s="699"/>
      <c r="CQ41" s="700"/>
      <c r="CR41" s="683" t="s">
        <v>240</v>
      </c>
      <c r="CS41" s="719"/>
      <c r="CT41" s="719"/>
      <c r="CU41" s="719"/>
      <c r="CV41" s="719"/>
      <c r="CW41" s="719"/>
      <c r="CX41" s="719"/>
      <c r="CY41" s="720"/>
      <c r="CZ41" s="688" t="s">
        <v>149</v>
      </c>
      <c r="DA41" s="717"/>
      <c r="DB41" s="717"/>
      <c r="DC41" s="721"/>
      <c r="DD41" s="692" t="s">
        <v>240</v>
      </c>
      <c r="DE41" s="719"/>
      <c r="DF41" s="719"/>
      <c r="DG41" s="719"/>
      <c r="DH41" s="719"/>
      <c r="DI41" s="719"/>
      <c r="DJ41" s="719"/>
      <c r="DK41" s="720"/>
      <c r="DL41" s="770"/>
      <c r="DM41" s="771"/>
      <c r="DN41" s="771"/>
      <c r="DO41" s="771"/>
      <c r="DP41" s="771"/>
      <c r="DQ41" s="771"/>
      <c r="DR41" s="771"/>
      <c r="DS41" s="771"/>
      <c r="DT41" s="771"/>
      <c r="DU41" s="771"/>
      <c r="DV41" s="772"/>
      <c r="DW41" s="773"/>
      <c r="DX41" s="774"/>
      <c r="DY41" s="774"/>
      <c r="DZ41" s="774"/>
      <c r="EA41" s="774"/>
      <c r="EB41" s="774"/>
      <c r="EC41" s="775"/>
    </row>
    <row r="42" spans="2:133" ht="11.25" customHeight="1" x14ac:dyDescent="0.15">
      <c r="B42" s="724" t="s">
        <v>355</v>
      </c>
      <c r="C42" s="725"/>
      <c r="D42" s="725"/>
      <c r="E42" s="725"/>
      <c r="F42" s="725"/>
      <c r="G42" s="725"/>
      <c r="H42" s="725"/>
      <c r="I42" s="725"/>
      <c r="J42" s="725"/>
      <c r="K42" s="725"/>
      <c r="L42" s="725"/>
      <c r="M42" s="725"/>
      <c r="N42" s="725"/>
      <c r="O42" s="725"/>
      <c r="P42" s="725"/>
      <c r="Q42" s="726"/>
      <c r="R42" s="768">
        <v>4357584</v>
      </c>
      <c r="S42" s="769"/>
      <c r="T42" s="769"/>
      <c r="U42" s="769"/>
      <c r="V42" s="769"/>
      <c r="W42" s="769"/>
      <c r="X42" s="769"/>
      <c r="Y42" s="777"/>
      <c r="Z42" s="778">
        <v>100</v>
      </c>
      <c r="AA42" s="778"/>
      <c r="AB42" s="778"/>
      <c r="AC42" s="778"/>
      <c r="AD42" s="779">
        <v>1514964</v>
      </c>
      <c r="AE42" s="779"/>
      <c r="AF42" s="779"/>
      <c r="AG42" s="779"/>
      <c r="AH42" s="779"/>
      <c r="AI42" s="779"/>
      <c r="AJ42" s="779"/>
      <c r="AK42" s="779"/>
      <c r="AL42" s="780">
        <v>100</v>
      </c>
      <c r="AM42" s="755"/>
      <c r="AN42" s="755"/>
      <c r="AO42" s="781"/>
      <c r="AQ42" s="782" t="s">
        <v>356</v>
      </c>
      <c r="AR42" s="783"/>
      <c r="AS42" s="783"/>
      <c r="AT42" s="783"/>
      <c r="AU42" s="783"/>
      <c r="AV42" s="783"/>
      <c r="AW42" s="783"/>
      <c r="AX42" s="783"/>
      <c r="AY42" s="784"/>
      <c r="AZ42" s="768">
        <v>129424</v>
      </c>
      <c r="BA42" s="769"/>
      <c r="BB42" s="769"/>
      <c r="BC42" s="769"/>
      <c r="BD42" s="754"/>
      <c r="BE42" s="754"/>
      <c r="BF42" s="756"/>
      <c r="BG42" s="766"/>
      <c r="BH42" s="767"/>
      <c r="BI42" s="767"/>
      <c r="BJ42" s="767"/>
      <c r="BK42" s="767"/>
      <c r="BL42" s="237"/>
      <c r="BM42" s="709" t="s">
        <v>357</v>
      </c>
      <c r="BN42" s="709"/>
      <c r="BO42" s="709"/>
      <c r="BP42" s="709"/>
      <c r="BQ42" s="709"/>
      <c r="BR42" s="709"/>
      <c r="BS42" s="709"/>
      <c r="BT42" s="709"/>
      <c r="BU42" s="710"/>
      <c r="BV42" s="768">
        <v>429</v>
      </c>
      <c r="BW42" s="769"/>
      <c r="BX42" s="769"/>
      <c r="BY42" s="769"/>
      <c r="BZ42" s="769"/>
      <c r="CA42" s="769"/>
      <c r="CB42" s="776"/>
      <c r="CD42" s="680" t="s">
        <v>358</v>
      </c>
      <c r="CE42" s="681"/>
      <c r="CF42" s="681"/>
      <c r="CG42" s="681"/>
      <c r="CH42" s="681"/>
      <c r="CI42" s="681"/>
      <c r="CJ42" s="681"/>
      <c r="CK42" s="681"/>
      <c r="CL42" s="681"/>
      <c r="CM42" s="681"/>
      <c r="CN42" s="681"/>
      <c r="CO42" s="681"/>
      <c r="CP42" s="681"/>
      <c r="CQ42" s="682"/>
      <c r="CR42" s="683">
        <v>1847738</v>
      </c>
      <c r="CS42" s="684"/>
      <c r="CT42" s="684"/>
      <c r="CU42" s="684"/>
      <c r="CV42" s="684"/>
      <c r="CW42" s="684"/>
      <c r="CX42" s="684"/>
      <c r="CY42" s="685"/>
      <c r="CZ42" s="688">
        <v>43.2</v>
      </c>
      <c r="DA42" s="689"/>
      <c r="DB42" s="689"/>
      <c r="DC42" s="701"/>
      <c r="DD42" s="692">
        <v>97548</v>
      </c>
      <c r="DE42" s="684"/>
      <c r="DF42" s="684"/>
      <c r="DG42" s="684"/>
      <c r="DH42" s="684"/>
      <c r="DI42" s="684"/>
      <c r="DJ42" s="684"/>
      <c r="DK42" s="685"/>
      <c r="DL42" s="770"/>
      <c r="DM42" s="771"/>
      <c r="DN42" s="771"/>
      <c r="DO42" s="771"/>
      <c r="DP42" s="771"/>
      <c r="DQ42" s="771"/>
      <c r="DR42" s="771"/>
      <c r="DS42" s="771"/>
      <c r="DT42" s="771"/>
      <c r="DU42" s="771"/>
      <c r="DV42" s="772"/>
      <c r="DW42" s="773"/>
      <c r="DX42" s="774"/>
      <c r="DY42" s="774"/>
      <c r="DZ42" s="774"/>
      <c r="EA42" s="774"/>
      <c r="EB42" s="774"/>
      <c r="EC42" s="775"/>
    </row>
    <row r="43" spans="2:133" ht="11.25" customHeight="1" x14ac:dyDescent="0.15">
      <c r="BV43" s="238"/>
      <c r="BW43" s="238"/>
      <c r="BX43" s="238"/>
      <c r="BY43" s="238"/>
      <c r="BZ43" s="238"/>
      <c r="CA43" s="238"/>
      <c r="CB43" s="238"/>
      <c r="CD43" s="680" t="s">
        <v>359</v>
      </c>
      <c r="CE43" s="681"/>
      <c r="CF43" s="681"/>
      <c r="CG43" s="681"/>
      <c r="CH43" s="681"/>
      <c r="CI43" s="681"/>
      <c r="CJ43" s="681"/>
      <c r="CK43" s="681"/>
      <c r="CL43" s="681"/>
      <c r="CM43" s="681"/>
      <c r="CN43" s="681"/>
      <c r="CO43" s="681"/>
      <c r="CP43" s="681"/>
      <c r="CQ43" s="682"/>
      <c r="CR43" s="683">
        <v>14953</v>
      </c>
      <c r="CS43" s="719"/>
      <c r="CT43" s="719"/>
      <c r="CU43" s="719"/>
      <c r="CV43" s="719"/>
      <c r="CW43" s="719"/>
      <c r="CX43" s="719"/>
      <c r="CY43" s="720"/>
      <c r="CZ43" s="688">
        <v>0.3</v>
      </c>
      <c r="DA43" s="717"/>
      <c r="DB43" s="717"/>
      <c r="DC43" s="721"/>
      <c r="DD43" s="692">
        <v>14953</v>
      </c>
      <c r="DE43" s="719"/>
      <c r="DF43" s="719"/>
      <c r="DG43" s="719"/>
      <c r="DH43" s="719"/>
      <c r="DI43" s="719"/>
      <c r="DJ43" s="719"/>
      <c r="DK43" s="720"/>
      <c r="DL43" s="770"/>
      <c r="DM43" s="771"/>
      <c r="DN43" s="771"/>
      <c r="DO43" s="771"/>
      <c r="DP43" s="771"/>
      <c r="DQ43" s="771"/>
      <c r="DR43" s="771"/>
      <c r="DS43" s="771"/>
      <c r="DT43" s="771"/>
      <c r="DU43" s="771"/>
      <c r="DV43" s="772"/>
      <c r="DW43" s="773"/>
      <c r="DX43" s="774"/>
      <c r="DY43" s="774"/>
      <c r="DZ43" s="774"/>
      <c r="EA43" s="774"/>
      <c r="EB43" s="774"/>
      <c r="EC43" s="775"/>
    </row>
    <row r="44" spans="2:133" ht="11.25" customHeight="1" x14ac:dyDescent="0.15">
      <c r="CD44" s="795" t="s">
        <v>308</v>
      </c>
      <c r="CE44" s="796"/>
      <c r="CF44" s="680" t="s">
        <v>360</v>
      </c>
      <c r="CG44" s="681"/>
      <c r="CH44" s="681"/>
      <c r="CI44" s="681"/>
      <c r="CJ44" s="681"/>
      <c r="CK44" s="681"/>
      <c r="CL44" s="681"/>
      <c r="CM44" s="681"/>
      <c r="CN44" s="681"/>
      <c r="CO44" s="681"/>
      <c r="CP44" s="681"/>
      <c r="CQ44" s="682"/>
      <c r="CR44" s="683">
        <v>1727995</v>
      </c>
      <c r="CS44" s="684"/>
      <c r="CT44" s="684"/>
      <c r="CU44" s="684"/>
      <c r="CV44" s="684"/>
      <c r="CW44" s="684"/>
      <c r="CX44" s="684"/>
      <c r="CY44" s="685"/>
      <c r="CZ44" s="688">
        <v>40.4</v>
      </c>
      <c r="DA44" s="689"/>
      <c r="DB44" s="689"/>
      <c r="DC44" s="701"/>
      <c r="DD44" s="692">
        <v>75183</v>
      </c>
      <c r="DE44" s="684"/>
      <c r="DF44" s="684"/>
      <c r="DG44" s="684"/>
      <c r="DH44" s="684"/>
      <c r="DI44" s="684"/>
      <c r="DJ44" s="684"/>
      <c r="DK44" s="685"/>
      <c r="DL44" s="770"/>
      <c r="DM44" s="771"/>
      <c r="DN44" s="771"/>
      <c r="DO44" s="771"/>
      <c r="DP44" s="771"/>
      <c r="DQ44" s="771"/>
      <c r="DR44" s="771"/>
      <c r="DS44" s="771"/>
      <c r="DT44" s="771"/>
      <c r="DU44" s="771"/>
      <c r="DV44" s="772"/>
      <c r="DW44" s="773"/>
      <c r="DX44" s="774"/>
      <c r="DY44" s="774"/>
      <c r="DZ44" s="774"/>
      <c r="EA44" s="774"/>
      <c r="EB44" s="774"/>
      <c r="EC44" s="775"/>
    </row>
    <row r="45" spans="2:133" ht="11.25" customHeight="1" x14ac:dyDescent="0.15">
      <c r="CD45" s="797"/>
      <c r="CE45" s="798"/>
      <c r="CF45" s="680" t="s">
        <v>361</v>
      </c>
      <c r="CG45" s="681"/>
      <c r="CH45" s="681"/>
      <c r="CI45" s="681"/>
      <c r="CJ45" s="681"/>
      <c r="CK45" s="681"/>
      <c r="CL45" s="681"/>
      <c r="CM45" s="681"/>
      <c r="CN45" s="681"/>
      <c r="CO45" s="681"/>
      <c r="CP45" s="681"/>
      <c r="CQ45" s="682"/>
      <c r="CR45" s="683">
        <v>331709</v>
      </c>
      <c r="CS45" s="719"/>
      <c r="CT45" s="719"/>
      <c r="CU45" s="719"/>
      <c r="CV45" s="719"/>
      <c r="CW45" s="719"/>
      <c r="CX45" s="719"/>
      <c r="CY45" s="720"/>
      <c r="CZ45" s="688">
        <v>7.7</v>
      </c>
      <c r="DA45" s="717"/>
      <c r="DB45" s="717"/>
      <c r="DC45" s="721"/>
      <c r="DD45" s="692">
        <v>18138</v>
      </c>
      <c r="DE45" s="719"/>
      <c r="DF45" s="719"/>
      <c r="DG45" s="719"/>
      <c r="DH45" s="719"/>
      <c r="DI45" s="719"/>
      <c r="DJ45" s="719"/>
      <c r="DK45" s="720"/>
      <c r="DL45" s="770"/>
      <c r="DM45" s="771"/>
      <c r="DN45" s="771"/>
      <c r="DO45" s="771"/>
      <c r="DP45" s="771"/>
      <c r="DQ45" s="771"/>
      <c r="DR45" s="771"/>
      <c r="DS45" s="771"/>
      <c r="DT45" s="771"/>
      <c r="DU45" s="771"/>
      <c r="DV45" s="772"/>
      <c r="DW45" s="773"/>
      <c r="DX45" s="774"/>
      <c r="DY45" s="774"/>
      <c r="DZ45" s="774"/>
      <c r="EA45" s="774"/>
      <c r="EB45" s="774"/>
      <c r="EC45" s="775"/>
    </row>
    <row r="46" spans="2:133" ht="11.25" customHeight="1" x14ac:dyDescent="0.15">
      <c r="B46" s="230" t="s">
        <v>362</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797"/>
      <c r="CE46" s="798"/>
      <c r="CF46" s="680" t="s">
        <v>363</v>
      </c>
      <c r="CG46" s="681"/>
      <c r="CH46" s="681"/>
      <c r="CI46" s="681"/>
      <c r="CJ46" s="681"/>
      <c r="CK46" s="681"/>
      <c r="CL46" s="681"/>
      <c r="CM46" s="681"/>
      <c r="CN46" s="681"/>
      <c r="CO46" s="681"/>
      <c r="CP46" s="681"/>
      <c r="CQ46" s="682"/>
      <c r="CR46" s="683">
        <v>1381424</v>
      </c>
      <c r="CS46" s="684"/>
      <c r="CT46" s="684"/>
      <c r="CU46" s="684"/>
      <c r="CV46" s="684"/>
      <c r="CW46" s="684"/>
      <c r="CX46" s="684"/>
      <c r="CY46" s="685"/>
      <c r="CZ46" s="688">
        <v>32.299999999999997</v>
      </c>
      <c r="DA46" s="689"/>
      <c r="DB46" s="689"/>
      <c r="DC46" s="701"/>
      <c r="DD46" s="692">
        <v>55783</v>
      </c>
      <c r="DE46" s="684"/>
      <c r="DF46" s="684"/>
      <c r="DG46" s="684"/>
      <c r="DH46" s="684"/>
      <c r="DI46" s="684"/>
      <c r="DJ46" s="684"/>
      <c r="DK46" s="685"/>
      <c r="DL46" s="770"/>
      <c r="DM46" s="771"/>
      <c r="DN46" s="771"/>
      <c r="DO46" s="771"/>
      <c r="DP46" s="771"/>
      <c r="DQ46" s="771"/>
      <c r="DR46" s="771"/>
      <c r="DS46" s="771"/>
      <c r="DT46" s="771"/>
      <c r="DU46" s="771"/>
      <c r="DV46" s="772"/>
      <c r="DW46" s="773"/>
      <c r="DX46" s="774"/>
      <c r="DY46" s="774"/>
      <c r="DZ46" s="774"/>
      <c r="EA46" s="774"/>
      <c r="EB46" s="774"/>
      <c r="EC46" s="775"/>
    </row>
    <row r="47" spans="2:133" ht="11.25" customHeight="1" x14ac:dyDescent="0.15">
      <c r="B47" s="240" t="s">
        <v>364</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797"/>
      <c r="CE47" s="798"/>
      <c r="CF47" s="680" t="s">
        <v>365</v>
      </c>
      <c r="CG47" s="681"/>
      <c r="CH47" s="681"/>
      <c r="CI47" s="681"/>
      <c r="CJ47" s="681"/>
      <c r="CK47" s="681"/>
      <c r="CL47" s="681"/>
      <c r="CM47" s="681"/>
      <c r="CN47" s="681"/>
      <c r="CO47" s="681"/>
      <c r="CP47" s="681"/>
      <c r="CQ47" s="682"/>
      <c r="CR47" s="683">
        <v>119743</v>
      </c>
      <c r="CS47" s="719"/>
      <c r="CT47" s="719"/>
      <c r="CU47" s="719"/>
      <c r="CV47" s="719"/>
      <c r="CW47" s="719"/>
      <c r="CX47" s="719"/>
      <c r="CY47" s="720"/>
      <c r="CZ47" s="688">
        <v>2.8</v>
      </c>
      <c r="DA47" s="717"/>
      <c r="DB47" s="717"/>
      <c r="DC47" s="721"/>
      <c r="DD47" s="692">
        <v>22365</v>
      </c>
      <c r="DE47" s="719"/>
      <c r="DF47" s="719"/>
      <c r="DG47" s="719"/>
      <c r="DH47" s="719"/>
      <c r="DI47" s="719"/>
      <c r="DJ47" s="719"/>
      <c r="DK47" s="720"/>
      <c r="DL47" s="770"/>
      <c r="DM47" s="771"/>
      <c r="DN47" s="771"/>
      <c r="DO47" s="771"/>
      <c r="DP47" s="771"/>
      <c r="DQ47" s="771"/>
      <c r="DR47" s="771"/>
      <c r="DS47" s="771"/>
      <c r="DT47" s="771"/>
      <c r="DU47" s="771"/>
      <c r="DV47" s="772"/>
      <c r="DW47" s="773"/>
      <c r="DX47" s="774"/>
      <c r="DY47" s="774"/>
      <c r="DZ47" s="774"/>
      <c r="EA47" s="774"/>
      <c r="EB47" s="774"/>
      <c r="EC47" s="775"/>
    </row>
    <row r="48" spans="2:133" x14ac:dyDescent="0.15">
      <c r="B48" s="241" t="s">
        <v>366</v>
      </c>
      <c r="CD48" s="799"/>
      <c r="CE48" s="800"/>
      <c r="CF48" s="680" t="s">
        <v>367</v>
      </c>
      <c r="CG48" s="681"/>
      <c r="CH48" s="681"/>
      <c r="CI48" s="681"/>
      <c r="CJ48" s="681"/>
      <c r="CK48" s="681"/>
      <c r="CL48" s="681"/>
      <c r="CM48" s="681"/>
      <c r="CN48" s="681"/>
      <c r="CO48" s="681"/>
      <c r="CP48" s="681"/>
      <c r="CQ48" s="682"/>
      <c r="CR48" s="683" t="s">
        <v>149</v>
      </c>
      <c r="CS48" s="684"/>
      <c r="CT48" s="684"/>
      <c r="CU48" s="684"/>
      <c r="CV48" s="684"/>
      <c r="CW48" s="684"/>
      <c r="CX48" s="684"/>
      <c r="CY48" s="685"/>
      <c r="CZ48" s="688" t="s">
        <v>240</v>
      </c>
      <c r="DA48" s="689"/>
      <c r="DB48" s="689"/>
      <c r="DC48" s="701"/>
      <c r="DD48" s="692" t="s">
        <v>149</v>
      </c>
      <c r="DE48" s="684"/>
      <c r="DF48" s="684"/>
      <c r="DG48" s="684"/>
      <c r="DH48" s="684"/>
      <c r="DI48" s="684"/>
      <c r="DJ48" s="684"/>
      <c r="DK48" s="685"/>
      <c r="DL48" s="770"/>
      <c r="DM48" s="771"/>
      <c r="DN48" s="771"/>
      <c r="DO48" s="771"/>
      <c r="DP48" s="771"/>
      <c r="DQ48" s="771"/>
      <c r="DR48" s="771"/>
      <c r="DS48" s="771"/>
      <c r="DT48" s="771"/>
      <c r="DU48" s="771"/>
      <c r="DV48" s="772"/>
      <c r="DW48" s="773"/>
      <c r="DX48" s="774"/>
      <c r="DY48" s="774"/>
      <c r="DZ48" s="774"/>
      <c r="EA48" s="774"/>
      <c r="EB48" s="774"/>
      <c r="EC48" s="775"/>
    </row>
    <row r="49" spans="82:133" ht="11.25" customHeight="1" x14ac:dyDescent="0.15">
      <c r="CD49" s="724" t="s">
        <v>368</v>
      </c>
      <c r="CE49" s="725"/>
      <c r="CF49" s="725"/>
      <c r="CG49" s="725"/>
      <c r="CH49" s="725"/>
      <c r="CI49" s="725"/>
      <c r="CJ49" s="725"/>
      <c r="CK49" s="725"/>
      <c r="CL49" s="725"/>
      <c r="CM49" s="725"/>
      <c r="CN49" s="725"/>
      <c r="CO49" s="725"/>
      <c r="CP49" s="725"/>
      <c r="CQ49" s="726"/>
      <c r="CR49" s="768">
        <v>4280212</v>
      </c>
      <c r="CS49" s="754"/>
      <c r="CT49" s="754"/>
      <c r="CU49" s="754"/>
      <c r="CV49" s="754"/>
      <c r="CW49" s="754"/>
      <c r="CX49" s="754"/>
      <c r="CY49" s="785"/>
      <c r="CZ49" s="780">
        <v>100</v>
      </c>
      <c r="DA49" s="786"/>
      <c r="DB49" s="786"/>
      <c r="DC49" s="787"/>
      <c r="DD49" s="788">
        <v>1900625</v>
      </c>
      <c r="DE49" s="754"/>
      <c r="DF49" s="754"/>
      <c r="DG49" s="754"/>
      <c r="DH49" s="754"/>
      <c r="DI49" s="754"/>
      <c r="DJ49" s="754"/>
      <c r="DK49" s="785"/>
      <c r="DL49" s="789"/>
      <c r="DM49" s="790"/>
      <c r="DN49" s="790"/>
      <c r="DO49" s="790"/>
      <c r="DP49" s="790"/>
      <c r="DQ49" s="790"/>
      <c r="DR49" s="790"/>
      <c r="DS49" s="790"/>
      <c r="DT49" s="790"/>
      <c r="DU49" s="790"/>
      <c r="DV49" s="791"/>
      <c r="DW49" s="792"/>
      <c r="DX49" s="793"/>
      <c r="DY49" s="793"/>
      <c r="DZ49" s="793"/>
      <c r="EA49" s="793"/>
      <c r="EB49" s="793"/>
      <c r="EC49" s="794"/>
    </row>
  </sheetData>
  <sheetProtection algorithmName="SHA-512" hashValue="Z1Le80TBuY+IDxekUom+vO94ROQmVrCHuwnmYcyJqqVO2Uq70LHQ3iTEcPR9L+Oiz2BbPBc3Lszix8Z/iuEL4w==" saltValue="BhHzGjCm5InMq3oxI22FBw==" spinCount="100000" sheet="1" objects="1" scenarios="1"/>
  <mergeCells count="606">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BV42:CB42"/>
    <mergeCell ref="CD42:CQ42"/>
    <mergeCell ref="CR42:CY42"/>
    <mergeCell ref="CZ42:DC42"/>
    <mergeCell ref="B42:Q42"/>
    <mergeCell ref="R42:Y42"/>
    <mergeCell ref="Z42:AC42"/>
    <mergeCell ref="AD42:AK42"/>
    <mergeCell ref="AL42:AO42"/>
    <mergeCell ref="AQ42:AY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6"/>
  <sheetViews>
    <sheetView zoomScale="60" zoomScaleNormal="60" zoomScaleSheetLayoutView="70" workbookViewId="0"/>
  </sheetViews>
  <sheetFormatPr defaultColWidth="0" defaultRowHeight="13.5" zeroHeight="1" x14ac:dyDescent="0.15"/>
  <cols>
    <col min="1" max="130" width="2.75" style="290" customWidth="1"/>
    <col min="131" max="131" width="1.625" style="290" customWidth="1"/>
    <col min="132" max="16384" width="9" style="290" hidden="1"/>
  </cols>
  <sheetData>
    <row r="1" spans="1:131" s="248" customFormat="1" ht="11.25" customHeight="1" thickBot="1" x14ac:dyDescent="0.2">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
      <c r="A2" s="249" t="s">
        <v>369</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830" t="s">
        <v>370</v>
      </c>
      <c r="DK2" s="831"/>
      <c r="DL2" s="831"/>
      <c r="DM2" s="831"/>
      <c r="DN2" s="831"/>
      <c r="DO2" s="832"/>
      <c r="DP2" s="250"/>
      <c r="DQ2" s="830" t="s">
        <v>371</v>
      </c>
      <c r="DR2" s="831"/>
      <c r="DS2" s="831"/>
      <c r="DT2" s="831"/>
      <c r="DU2" s="831"/>
      <c r="DV2" s="831"/>
      <c r="DW2" s="831"/>
      <c r="DX2" s="831"/>
      <c r="DY2" s="831"/>
      <c r="DZ2" s="832"/>
      <c r="EA2" s="251"/>
    </row>
    <row r="3" spans="1:131" s="248" customFormat="1" ht="11.25" customHeight="1" x14ac:dyDescent="0.1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
      <c r="A4" s="833" t="s">
        <v>372</v>
      </c>
      <c r="B4" s="833"/>
      <c r="C4" s="833"/>
      <c r="D4" s="833"/>
      <c r="E4" s="833"/>
      <c r="F4" s="833"/>
      <c r="G4" s="833"/>
      <c r="H4" s="833"/>
      <c r="I4" s="833"/>
      <c r="J4" s="833"/>
      <c r="K4" s="833"/>
      <c r="L4" s="833"/>
      <c r="M4" s="833"/>
      <c r="N4" s="833"/>
      <c r="O4" s="833"/>
      <c r="P4" s="833"/>
      <c r="Q4" s="833"/>
      <c r="R4" s="833"/>
      <c r="S4" s="833"/>
      <c r="T4" s="833"/>
      <c r="U4" s="833"/>
      <c r="V4" s="833"/>
      <c r="W4" s="833"/>
      <c r="X4" s="833"/>
      <c r="Y4" s="833"/>
      <c r="Z4" s="833"/>
      <c r="AA4" s="833"/>
      <c r="AB4" s="833"/>
      <c r="AC4" s="833"/>
      <c r="AD4" s="833"/>
      <c r="AE4" s="833"/>
      <c r="AF4" s="833"/>
      <c r="AG4" s="833"/>
      <c r="AH4" s="833"/>
      <c r="AI4" s="833"/>
      <c r="AJ4" s="833"/>
      <c r="AK4" s="833"/>
      <c r="AL4" s="833"/>
      <c r="AM4" s="833"/>
      <c r="AN4" s="833"/>
      <c r="AO4" s="833"/>
      <c r="AP4" s="833"/>
      <c r="AQ4" s="833"/>
      <c r="AR4" s="833"/>
      <c r="AS4" s="833"/>
      <c r="AT4" s="833"/>
      <c r="AU4" s="833"/>
      <c r="AV4" s="833"/>
      <c r="AW4" s="833"/>
      <c r="AX4" s="833"/>
      <c r="AY4" s="833"/>
      <c r="AZ4" s="253"/>
      <c r="BA4" s="253"/>
      <c r="BB4" s="253"/>
      <c r="BC4" s="253"/>
      <c r="BD4" s="253"/>
      <c r="BE4" s="254"/>
      <c r="BF4" s="254"/>
      <c r="BG4" s="254"/>
      <c r="BH4" s="254"/>
      <c r="BI4" s="254"/>
      <c r="BJ4" s="254"/>
      <c r="BK4" s="254"/>
      <c r="BL4" s="254"/>
      <c r="BM4" s="254"/>
      <c r="BN4" s="254"/>
      <c r="BO4" s="254"/>
      <c r="BP4" s="254"/>
      <c r="BQ4" s="253" t="s">
        <v>373</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15">
      <c r="A5" s="824" t="s">
        <v>374</v>
      </c>
      <c r="B5" s="825"/>
      <c r="C5" s="825"/>
      <c r="D5" s="825"/>
      <c r="E5" s="825"/>
      <c r="F5" s="825"/>
      <c r="G5" s="825"/>
      <c r="H5" s="825"/>
      <c r="I5" s="825"/>
      <c r="J5" s="825"/>
      <c r="K5" s="825"/>
      <c r="L5" s="825"/>
      <c r="M5" s="825"/>
      <c r="N5" s="825"/>
      <c r="O5" s="825"/>
      <c r="P5" s="826"/>
      <c r="Q5" s="801" t="s">
        <v>375</v>
      </c>
      <c r="R5" s="802"/>
      <c r="S5" s="802"/>
      <c r="T5" s="802"/>
      <c r="U5" s="803"/>
      <c r="V5" s="801" t="s">
        <v>376</v>
      </c>
      <c r="W5" s="802"/>
      <c r="X5" s="802"/>
      <c r="Y5" s="802"/>
      <c r="Z5" s="803"/>
      <c r="AA5" s="801" t="s">
        <v>377</v>
      </c>
      <c r="AB5" s="802"/>
      <c r="AC5" s="802"/>
      <c r="AD5" s="802"/>
      <c r="AE5" s="802"/>
      <c r="AF5" s="834" t="s">
        <v>378</v>
      </c>
      <c r="AG5" s="802"/>
      <c r="AH5" s="802"/>
      <c r="AI5" s="802"/>
      <c r="AJ5" s="813"/>
      <c r="AK5" s="802" t="s">
        <v>379</v>
      </c>
      <c r="AL5" s="802"/>
      <c r="AM5" s="802"/>
      <c r="AN5" s="802"/>
      <c r="AO5" s="803"/>
      <c r="AP5" s="801" t="s">
        <v>380</v>
      </c>
      <c r="AQ5" s="802"/>
      <c r="AR5" s="802"/>
      <c r="AS5" s="802"/>
      <c r="AT5" s="803"/>
      <c r="AU5" s="801" t="s">
        <v>381</v>
      </c>
      <c r="AV5" s="802"/>
      <c r="AW5" s="802"/>
      <c r="AX5" s="802"/>
      <c r="AY5" s="813"/>
      <c r="AZ5" s="257"/>
      <c r="BA5" s="257"/>
      <c r="BB5" s="257"/>
      <c r="BC5" s="257"/>
      <c r="BD5" s="257"/>
      <c r="BE5" s="258"/>
      <c r="BF5" s="258"/>
      <c r="BG5" s="258"/>
      <c r="BH5" s="258"/>
      <c r="BI5" s="258"/>
      <c r="BJ5" s="258"/>
      <c r="BK5" s="258"/>
      <c r="BL5" s="258"/>
      <c r="BM5" s="258"/>
      <c r="BN5" s="258"/>
      <c r="BO5" s="258"/>
      <c r="BP5" s="258"/>
      <c r="BQ5" s="824" t="s">
        <v>382</v>
      </c>
      <c r="BR5" s="825"/>
      <c r="BS5" s="825"/>
      <c r="BT5" s="825"/>
      <c r="BU5" s="825"/>
      <c r="BV5" s="825"/>
      <c r="BW5" s="825"/>
      <c r="BX5" s="825"/>
      <c r="BY5" s="825"/>
      <c r="BZ5" s="825"/>
      <c r="CA5" s="825"/>
      <c r="CB5" s="825"/>
      <c r="CC5" s="825"/>
      <c r="CD5" s="825"/>
      <c r="CE5" s="825"/>
      <c r="CF5" s="825"/>
      <c r="CG5" s="826"/>
      <c r="CH5" s="801" t="s">
        <v>383</v>
      </c>
      <c r="CI5" s="802"/>
      <c r="CJ5" s="802"/>
      <c r="CK5" s="802"/>
      <c r="CL5" s="803"/>
      <c r="CM5" s="801" t="s">
        <v>384</v>
      </c>
      <c r="CN5" s="802"/>
      <c r="CO5" s="802"/>
      <c r="CP5" s="802"/>
      <c r="CQ5" s="803"/>
      <c r="CR5" s="801" t="s">
        <v>385</v>
      </c>
      <c r="CS5" s="802"/>
      <c r="CT5" s="802"/>
      <c r="CU5" s="802"/>
      <c r="CV5" s="803"/>
      <c r="CW5" s="801" t="s">
        <v>386</v>
      </c>
      <c r="CX5" s="802"/>
      <c r="CY5" s="802"/>
      <c r="CZ5" s="802"/>
      <c r="DA5" s="803"/>
      <c r="DB5" s="801" t="s">
        <v>387</v>
      </c>
      <c r="DC5" s="802"/>
      <c r="DD5" s="802"/>
      <c r="DE5" s="802"/>
      <c r="DF5" s="803"/>
      <c r="DG5" s="807" t="s">
        <v>388</v>
      </c>
      <c r="DH5" s="808"/>
      <c r="DI5" s="808"/>
      <c r="DJ5" s="808"/>
      <c r="DK5" s="809"/>
      <c r="DL5" s="807" t="s">
        <v>389</v>
      </c>
      <c r="DM5" s="808"/>
      <c r="DN5" s="808"/>
      <c r="DO5" s="808"/>
      <c r="DP5" s="809"/>
      <c r="DQ5" s="801" t="s">
        <v>390</v>
      </c>
      <c r="DR5" s="802"/>
      <c r="DS5" s="802"/>
      <c r="DT5" s="802"/>
      <c r="DU5" s="803"/>
      <c r="DV5" s="801" t="s">
        <v>381</v>
      </c>
      <c r="DW5" s="802"/>
      <c r="DX5" s="802"/>
      <c r="DY5" s="802"/>
      <c r="DZ5" s="813"/>
      <c r="EA5" s="255"/>
    </row>
    <row r="6" spans="1:131" s="256" customFormat="1" ht="26.25" customHeight="1" thickBot="1" x14ac:dyDescent="0.2">
      <c r="A6" s="827"/>
      <c r="B6" s="828"/>
      <c r="C6" s="828"/>
      <c r="D6" s="828"/>
      <c r="E6" s="828"/>
      <c r="F6" s="828"/>
      <c r="G6" s="828"/>
      <c r="H6" s="828"/>
      <c r="I6" s="828"/>
      <c r="J6" s="828"/>
      <c r="K6" s="828"/>
      <c r="L6" s="828"/>
      <c r="M6" s="828"/>
      <c r="N6" s="828"/>
      <c r="O6" s="828"/>
      <c r="P6" s="829"/>
      <c r="Q6" s="804"/>
      <c r="R6" s="805"/>
      <c r="S6" s="805"/>
      <c r="T6" s="805"/>
      <c r="U6" s="806"/>
      <c r="V6" s="804"/>
      <c r="W6" s="805"/>
      <c r="X6" s="805"/>
      <c r="Y6" s="805"/>
      <c r="Z6" s="806"/>
      <c r="AA6" s="804"/>
      <c r="AB6" s="805"/>
      <c r="AC6" s="805"/>
      <c r="AD6" s="805"/>
      <c r="AE6" s="805"/>
      <c r="AF6" s="835"/>
      <c r="AG6" s="805"/>
      <c r="AH6" s="805"/>
      <c r="AI6" s="805"/>
      <c r="AJ6" s="814"/>
      <c r="AK6" s="805"/>
      <c r="AL6" s="805"/>
      <c r="AM6" s="805"/>
      <c r="AN6" s="805"/>
      <c r="AO6" s="806"/>
      <c r="AP6" s="804"/>
      <c r="AQ6" s="805"/>
      <c r="AR6" s="805"/>
      <c r="AS6" s="805"/>
      <c r="AT6" s="806"/>
      <c r="AU6" s="804"/>
      <c r="AV6" s="805"/>
      <c r="AW6" s="805"/>
      <c r="AX6" s="805"/>
      <c r="AY6" s="814"/>
      <c r="AZ6" s="253"/>
      <c r="BA6" s="253"/>
      <c r="BB6" s="253"/>
      <c r="BC6" s="253"/>
      <c r="BD6" s="253"/>
      <c r="BE6" s="254"/>
      <c r="BF6" s="254"/>
      <c r="BG6" s="254"/>
      <c r="BH6" s="254"/>
      <c r="BI6" s="254"/>
      <c r="BJ6" s="254"/>
      <c r="BK6" s="254"/>
      <c r="BL6" s="254"/>
      <c r="BM6" s="254"/>
      <c r="BN6" s="254"/>
      <c r="BO6" s="254"/>
      <c r="BP6" s="254"/>
      <c r="BQ6" s="827"/>
      <c r="BR6" s="828"/>
      <c r="BS6" s="828"/>
      <c r="BT6" s="828"/>
      <c r="BU6" s="828"/>
      <c r="BV6" s="828"/>
      <c r="BW6" s="828"/>
      <c r="BX6" s="828"/>
      <c r="BY6" s="828"/>
      <c r="BZ6" s="828"/>
      <c r="CA6" s="828"/>
      <c r="CB6" s="828"/>
      <c r="CC6" s="828"/>
      <c r="CD6" s="828"/>
      <c r="CE6" s="828"/>
      <c r="CF6" s="828"/>
      <c r="CG6" s="829"/>
      <c r="CH6" s="804"/>
      <c r="CI6" s="805"/>
      <c r="CJ6" s="805"/>
      <c r="CK6" s="805"/>
      <c r="CL6" s="806"/>
      <c r="CM6" s="804"/>
      <c r="CN6" s="805"/>
      <c r="CO6" s="805"/>
      <c r="CP6" s="805"/>
      <c r="CQ6" s="806"/>
      <c r="CR6" s="804"/>
      <c r="CS6" s="805"/>
      <c r="CT6" s="805"/>
      <c r="CU6" s="805"/>
      <c r="CV6" s="806"/>
      <c r="CW6" s="804"/>
      <c r="CX6" s="805"/>
      <c r="CY6" s="805"/>
      <c r="CZ6" s="805"/>
      <c r="DA6" s="806"/>
      <c r="DB6" s="804"/>
      <c r="DC6" s="805"/>
      <c r="DD6" s="805"/>
      <c r="DE6" s="805"/>
      <c r="DF6" s="806"/>
      <c r="DG6" s="810"/>
      <c r="DH6" s="811"/>
      <c r="DI6" s="811"/>
      <c r="DJ6" s="811"/>
      <c r="DK6" s="812"/>
      <c r="DL6" s="810"/>
      <c r="DM6" s="811"/>
      <c r="DN6" s="811"/>
      <c r="DO6" s="811"/>
      <c r="DP6" s="812"/>
      <c r="DQ6" s="804"/>
      <c r="DR6" s="805"/>
      <c r="DS6" s="805"/>
      <c r="DT6" s="805"/>
      <c r="DU6" s="806"/>
      <c r="DV6" s="804"/>
      <c r="DW6" s="805"/>
      <c r="DX6" s="805"/>
      <c r="DY6" s="805"/>
      <c r="DZ6" s="814"/>
      <c r="EA6" s="255"/>
    </row>
    <row r="7" spans="1:131" s="256" customFormat="1" ht="26.25" customHeight="1" thickTop="1" x14ac:dyDescent="0.15">
      <c r="A7" s="259">
        <v>1</v>
      </c>
      <c r="B7" s="815" t="s">
        <v>391</v>
      </c>
      <c r="C7" s="816"/>
      <c r="D7" s="816"/>
      <c r="E7" s="816"/>
      <c r="F7" s="816"/>
      <c r="G7" s="816"/>
      <c r="H7" s="816"/>
      <c r="I7" s="816"/>
      <c r="J7" s="816"/>
      <c r="K7" s="816"/>
      <c r="L7" s="816"/>
      <c r="M7" s="816"/>
      <c r="N7" s="816"/>
      <c r="O7" s="816"/>
      <c r="P7" s="817"/>
      <c r="Q7" s="818">
        <v>4356</v>
      </c>
      <c r="R7" s="819"/>
      <c r="S7" s="819"/>
      <c r="T7" s="819"/>
      <c r="U7" s="819"/>
      <c r="V7" s="819">
        <v>4279</v>
      </c>
      <c r="W7" s="819"/>
      <c r="X7" s="819"/>
      <c r="Y7" s="819"/>
      <c r="Z7" s="819"/>
      <c r="AA7" s="819">
        <v>76</v>
      </c>
      <c r="AB7" s="819"/>
      <c r="AC7" s="819"/>
      <c r="AD7" s="819"/>
      <c r="AE7" s="820"/>
      <c r="AF7" s="821">
        <v>43</v>
      </c>
      <c r="AG7" s="822"/>
      <c r="AH7" s="822"/>
      <c r="AI7" s="822"/>
      <c r="AJ7" s="823"/>
      <c r="AK7" s="858">
        <v>926</v>
      </c>
      <c r="AL7" s="859"/>
      <c r="AM7" s="859"/>
      <c r="AN7" s="859"/>
      <c r="AO7" s="859"/>
      <c r="AP7" s="859">
        <v>3782</v>
      </c>
      <c r="AQ7" s="859"/>
      <c r="AR7" s="859"/>
      <c r="AS7" s="859"/>
      <c r="AT7" s="859"/>
      <c r="AU7" s="860"/>
      <c r="AV7" s="860"/>
      <c r="AW7" s="860"/>
      <c r="AX7" s="860"/>
      <c r="AY7" s="861"/>
      <c r="AZ7" s="253"/>
      <c r="BA7" s="253"/>
      <c r="BB7" s="253"/>
      <c r="BC7" s="253"/>
      <c r="BD7" s="253"/>
      <c r="BE7" s="254"/>
      <c r="BF7" s="254"/>
      <c r="BG7" s="254"/>
      <c r="BH7" s="254"/>
      <c r="BI7" s="254"/>
      <c r="BJ7" s="254"/>
      <c r="BK7" s="254"/>
      <c r="BL7" s="254"/>
      <c r="BM7" s="254"/>
      <c r="BN7" s="254"/>
      <c r="BO7" s="254"/>
      <c r="BP7" s="254"/>
      <c r="BQ7" s="260">
        <v>1</v>
      </c>
      <c r="BR7" s="261"/>
      <c r="BS7" s="862" t="s">
        <v>580</v>
      </c>
      <c r="BT7" s="863"/>
      <c r="BU7" s="863"/>
      <c r="BV7" s="863"/>
      <c r="BW7" s="863"/>
      <c r="BX7" s="863"/>
      <c r="BY7" s="863"/>
      <c r="BZ7" s="863"/>
      <c r="CA7" s="863"/>
      <c r="CB7" s="863"/>
      <c r="CC7" s="863"/>
      <c r="CD7" s="863"/>
      <c r="CE7" s="863"/>
      <c r="CF7" s="863"/>
      <c r="CG7" s="864"/>
      <c r="CH7" s="855">
        <v>39</v>
      </c>
      <c r="CI7" s="856"/>
      <c r="CJ7" s="856"/>
      <c r="CK7" s="856"/>
      <c r="CL7" s="857"/>
      <c r="CM7" s="855">
        <v>-35</v>
      </c>
      <c r="CN7" s="856"/>
      <c r="CO7" s="856"/>
      <c r="CP7" s="856"/>
      <c r="CQ7" s="857"/>
      <c r="CR7" s="855">
        <v>4</v>
      </c>
      <c r="CS7" s="856"/>
      <c r="CT7" s="856"/>
      <c r="CU7" s="856"/>
      <c r="CV7" s="857"/>
      <c r="CW7" s="855" t="s">
        <v>568</v>
      </c>
      <c r="CX7" s="856"/>
      <c r="CY7" s="856"/>
      <c r="CZ7" s="856"/>
      <c r="DA7" s="857"/>
      <c r="DB7" s="855" t="s">
        <v>568</v>
      </c>
      <c r="DC7" s="856"/>
      <c r="DD7" s="856"/>
      <c r="DE7" s="856"/>
      <c r="DF7" s="857"/>
      <c r="DG7" s="855" t="s">
        <v>568</v>
      </c>
      <c r="DH7" s="856"/>
      <c r="DI7" s="856"/>
      <c r="DJ7" s="856"/>
      <c r="DK7" s="857"/>
      <c r="DL7" s="855" t="s">
        <v>568</v>
      </c>
      <c r="DM7" s="856"/>
      <c r="DN7" s="856"/>
      <c r="DO7" s="856"/>
      <c r="DP7" s="857"/>
      <c r="DQ7" s="855" t="s">
        <v>568</v>
      </c>
      <c r="DR7" s="856"/>
      <c r="DS7" s="856"/>
      <c r="DT7" s="856"/>
      <c r="DU7" s="857"/>
      <c r="DV7" s="836"/>
      <c r="DW7" s="837"/>
      <c r="DX7" s="837"/>
      <c r="DY7" s="837"/>
      <c r="DZ7" s="838"/>
      <c r="EA7" s="255"/>
    </row>
    <row r="8" spans="1:131" s="256" customFormat="1" ht="26.25" customHeight="1" x14ac:dyDescent="0.15">
      <c r="A8" s="262">
        <v>2</v>
      </c>
      <c r="B8" s="839" t="s">
        <v>392</v>
      </c>
      <c r="C8" s="840"/>
      <c r="D8" s="840"/>
      <c r="E8" s="840"/>
      <c r="F8" s="840"/>
      <c r="G8" s="840"/>
      <c r="H8" s="840"/>
      <c r="I8" s="840"/>
      <c r="J8" s="840"/>
      <c r="K8" s="840"/>
      <c r="L8" s="840"/>
      <c r="M8" s="840"/>
      <c r="N8" s="840"/>
      <c r="O8" s="840"/>
      <c r="P8" s="841"/>
      <c r="Q8" s="842">
        <v>8</v>
      </c>
      <c r="R8" s="843"/>
      <c r="S8" s="843"/>
      <c r="T8" s="843"/>
      <c r="U8" s="843"/>
      <c r="V8" s="843">
        <v>7</v>
      </c>
      <c r="W8" s="843"/>
      <c r="X8" s="843"/>
      <c r="Y8" s="843"/>
      <c r="Z8" s="843"/>
      <c r="AA8" s="843">
        <v>1</v>
      </c>
      <c r="AB8" s="843"/>
      <c r="AC8" s="843"/>
      <c r="AD8" s="843"/>
      <c r="AE8" s="844"/>
      <c r="AF8" s="845">
        <v>1</v>
      </c>
      <c r="AG8" s="846"/>
      <c r="AH8" s="846"/>
      <c r="AI8" s="846"/>
      <c r="AJ8" s="847"/>
      <c r="AK8" s="848" t="s">
        <v>568</v>
      </c>
      <c r="AL8" s="849"/>
      <c r="AM8" s="849"/>
      <c r="AN8" s="849"/>
      <c r="AO8" s="849"/>
      <c r="AP8" s="849" t="s">
        <v>568</v>
      </c>
      <c r="AQ8" s="849"/>
      <c r="AR8" s="849"/>
      <c r="AS8" s="849"/>
      <c r="AT8" s="849"/>
      <c r="AU8" s="850"/>
      <c r="AV8" s="850"/>
      <c r="AW8" s="850"/>
      <c r="AX8" s="850"/>
      <c r="AY8" s="851"/>
      <c r="AZ8" s="253"/>
      <c r="BA8" s="253"/>
      <c r="BB8" s="253"/>
      <c r="BC8" s="253"/>
      <c r="BD8" s="253"/>
      <c r="BE8" s="254"/>
      <c r="BF8" s="254"/>
      <c r="BG8" s="254"/>
      <c r="BH8" s="254"/>
      <c r="BI8" s="254"/>
      <c r="BJ8" s="254"/>
      <c r="BK8" s="254"/>
      <c r="BL8" s="254"/>
      <c r="BM8" s="254"/>
      <c r="BN8" s="254"/>
      <c r="BO8" s="254"/>
      <c r="BP8" s="254"/>
      <c r="BQ8" s="263">
        <v>2</v>
      </c>
      <c r="BR8" s="264"/>
      <c r="BS8" s="852"/>
      <c r="BT8" s="853"/>
      <c r="BU8" s="853"/>
      <c r="BV8" s="853"/>
      <c r="BW8" s="853"/>
      <c r="BX8" s="853"/>
      <c r="BY8" s="853"/>
      <c r="BZ8" s="853"/>
      <c r="CA8" s="853"/>
      <c r="CB8" s="853"/>
      <c r="CC8" s="853"/>
      <c r="CD8" s="853"/>
      <c r="CE8" s="853"/>
      <c r="CF8" s="853"/>
      <c r="CG8" s="854"/>
      <c r="CH8" s="865"/>
      <c r="CI8" s="866"/>
      <c r="CJ8" s="866"/>
      <c r="CK8" s="866"/>
      <c r="CL8" s="867"/>
      <c r="CM8" s="865"/>
      <c r="CN8" s="866"/>
      <c r="CO8" s="866"/>
      <c r="CP8" s="866"/>
      <c r="CQ8" s="867"/>
      <c r="CR8" s="865"/>
      <c r="CS8" s="866"/>
      <c r="CT8" s="866"/>
      <c r="CU8" s="866"/>
      <c r="CV8" s="867"/>
      <c r="CW8" s="865"/>
      <c r="CX8" s="866"/>
      <c r="CY8" s="866"/>
      <c r="CZ8" s="866"/>
      <c r="DA8" s="867"/>
      <c r="DB8" s="865"/>
      <c r="DC8" s="866"/>
      <c r="DD8" s="866"/>
      <c r="DE8" s="866"/>
      <c r="DF8" s="867"/>
      <c r="DG8" s="865"/>
      <c r="DH8" s="866"/>
      <c r="DI8" s="866"/>
      <c r="DJ8" s="866"/>
      <c r="DK8" s="867"/>
      <c r="DL8" s="865"/>
      <c r="DM8" s="866"/>
      <c r="DN8" s="866"/>
      <c r="DO8" s="866"/>
      <c r="DP8" s="867"/>
      <c r="DQ8" s="865"/>
      <c r="DR8" s="866"/>
      <c r="DS8" s="866"/>
      <c r="DT8" s="866"/>
      <c r="DU8" s="867"/>
      <c r="DV8" s="868"/>
      <c r="DW8" s="869"/>
      <c r="DX8" s="869"/>
      <c r="DY8" s="869"/>
      <c r="DZ8" s="870"/>
      <c r="EA8" s="255"/>
    </row>
    <row r="9" spans="1:131" s="256" customFormat="1" ht="26.25" customHeight="1" x14ac:dyDescent="0.15">
      <c r="A9" s="262">
        <v>3</v>
      </c>
      <c r="B9" s="839"/>
      <c r="C9" s="840"/>
      <c r="D9" s="840"/>
      <c r="E9" s="840"/>
      <c r="F9" s="840"/>
      <c r="G9" s="840"/>
      <c r="H9" s="840"/>
      <c r="I9" s="840"/>
      <c r="J9" s="840"/>
      <c r="K9" s="840"/>
      <c r="L9" s="840"/>
      <c r="M9" s="840"/>
      <c r="N9" s="840"/>
      <c r="O9" s="840"/>
      <c r="P9" s="841"/>
      <c r="Q9" s="842"/>
      <c r="R9" s="843"/>
      <c r="S9" s="843"/>
      <c r="T9" s="843"/>
      <c r="U9" s="843"/>
      <c r="V9" s="843"/>
      <c r="W9" s="843"/>
      <c r="X9" s="843"/>
      <c r="Y9" s="843"/>
      <c r="Z9" s="843"/>
      <c r="AA9" s="843"/>
      <c r="AB9" s="843"/>
      <c r="AC9" s="843"/>
      <c r="AD9" s="843"/>
      <c r="AE9" s="844"/>
      <c r="AF9" s="845"/>
      <c r="AG9" s="846"/>
      <c r="AH9" s="846"/>
      <c r="AI9" s="846"/>
      <c r="AJ9" s="847"/>
      <c r="AK9" s="848"/>
      <c r="AL9" s="849"/>
      <c r="AM9" s="849"/>
      <c r="AN9" s="849"/>
      <c r="AO9" s="849"/>
      <c r="AP9" s="849"/>
      <c r="AQ9" s="849"/>
      <c r="AR9" s="849"/>
      <c r="AS9" s="849"/>
      <c r="AT9" s="849"/>
      <c r="AU9" s="850"/>
      <c r="AV9" s="850"/>
      <c r="AW9" s="850"/>
      <c r="AX9" s="850"/>
      <c r="AY9" s="851"/>
      <c r="AZ9" s="253"/>
      <c r="BA9" s="253"/>
      <c r="BB9" s="253"/>
      <c r="BC9" s="253"/>
      <c r="BD9" s="253"/>
      <c r="BE9" s="254"/>
      <c r="BF9" s="254"/>
      <c r="BG9" s="254"/>
      <c r="BH9" s="254"/>
      <c r="BI9" s="254"/>
      <c r="BJ9" s="254"/>
      <c r="BK9" s="254"/>
      <c r="BL9" s="254"/>
      <c r="BM9" s="254"/>
      <c r="BN9" s="254"/>
      <c r="BO9" s="254"/>
      <c r="BP9" s="254"/>
      <c r="BQ9" s="263">
        <v>3</v>
      </c>
      <c r="BR9" s="264"/>
      <c r="BS9" s="852"/>
      <c r="BT9" s="853"/>
      <c r="BU9" s="853"/>
      <c r="BV9" s="853"/>
      <c r="BW9" s="853"/>
      <c r="BX9" s="853"/>
      <c r="BY9" s="853"/>
      <c r="BZ9" s="853"/>
      <c r="CA9" s="853"/>
      <c r="CB9" s="853"/>
      <c r="CC9" s="853"/>
      <c r="CD9" s="853"/>
      <c r="CE9" s="853"/>
      <c r="CF9" s="853"/>
      <c r="CG9" s="854"/>
      <c r="CH9" s="865"/>
      <c r="CI9" s="866"/>
      <c r="CJ9" s="866"/>
      <c r="CK9" s="866"/>
      <c r="CL9" s="867"/>
      <c r="CM9" s="865"/>
      <c r="CN9" s="866"/>
      <c r="CO9" s="866"/>
      <c r="CP9" s="866"/>
      <c r="CQ9" s="867"/>
      <c r="CR9" s="865"/>
      <c r="CS9" s="866"/>
      <c r="CT9" s="866"/>
      <c r="CU9" s="866"/>
      <c r="CV9" s="867"/>
      <c r="CW9" s="865"/>
      <c r="CX9" s="866"/>
      <c r="CY9" s="866"/>
      <c r="CZ9" s="866"/>
      <c r="DA9" s="867"/>
      <c r="DB9" s="865"/>
      <c r="DC9" s="866"/>
      <c r="DD9" s="866"/>
      <c r="DE9" s="866"/>
      <c r="DF9" s="867"/>
      <c r="DG9" s="865"/>
      <c r="DH9" s="866"/>
      <c r="DI9" s="866"/>
      <c r="DJ9" s="866"/>
      <c r="DK9" s="867"/>
      <c r="DL9" s="865"/>
      <c r="DM9" s="866"/>
      <c r="DN9" s="866"/>
      <c r="DO9" s="866"/>
      <c r="DP9" s="867"/>
      <c r="DQ9" s="865"/>
      <c r="DR9" s="866"/>
      <c r="DS9" s="866"/>
      <c r="DT9" s="866"/>
      <c r="DU9" s="867"/>
      <c r="DV9" s="868"/>
      <c r="DW9" s="869"/>
      <c r="DX9" s="869"/>
      <c r="DY9" s="869"/>
      <c r="DZ9" s="870"/>
      <c r="EA9" s="255"/>
    </row>
    <row r="10" spans="1:131" s="256" customFormat="1" ht="26.25" customHeight="1" x14ac:dyDescent="0.15">
      <c r="A10" s="262">
        <v>4</v>
      </c>
      <c r="B10" s="839"/>
      <c r="C10" s="840"/>
      <c r="D10" s="840"/>
      <c r="E10" s="840"/>
      <c r="F10" s="840"/>
      <c r="G10" s="840"/>
      <c r="H10" s="840"/>
      <c r="I10" s="840"/>
      <c r="J10" s="840"/>
      <c r="K10" s="840"/>
      <c r="L10" s="840"/>
      <c r="M10" s="840"/>
      <c r="N10" s="840"/>
      <c r="O10" s="840"/>
      <c r="P10" s="841"/>
      <c r="Q10" s="842"/>
      <c r="R10" s="843"/>
      <c r="S10" s="843"/>
      <c r="T10" s="843"/>
      <c r="U10" s="843"/>
      <c r="V10" s="843"/>
      <c r="W10" s="843"/>
      <c r="X10" s="843"/>
      <c r="Y10" s="843"/>
      <c r="Z10" s="843"/>
      <c r="AA10" s="843"/>
      <c r="AB10" s="843"/>
      <c r="AC10" s="843"/>
      <c r="AD10" s="843"/>
      <c r="AE10" s="844"/>
      <c r="AF10" s="845"/>
      <c r="AG10" s="846"/>
      <c r="AH10" s="846"/>
      <c r="AI10" s="846"/>
      <c r="AJ10" s="847"/>
      <c r="AK10" s="848"/>
      <c r="AL10" s="849"/>
      <c r="AM10" s="849"/>
      <c r="AN10" s="849"/>
      <c r="AO10" s="849"/>
      <c r="AP10" s="849"/>
      <c r="AQ10" s="849"/>
      <c r="AR10" s="849"/>
      <c r="AS10" s="849"/>
      <c r="AT10" s="849"/>
      <c r="AU10" s="850"/>
      <c r="AV10" s="850"/>
      <c r="AW10" s="850"/>
      <c r="AX10" s="850"/>
      <c r="AY10" s="851"/>
      <c r="AZ10" s="253"/>
      <c r="BA10" s="253"/>
      <c r="BB10" s="253"/>
      <c r="BC10" s="253"/>
      <c r="BD10" s="253"/>
      <c r="BE10" s="254"/>
      <c r="BF10" s="254"/>
      <c r="BG10" s="254"/>
      <c r="BH10" s="254"/>
      <c r="BI10" s="254"/>
      <c r="BJ10" s="254"/>
      <c r="BK10" s="254"/>
      <c r="BL10" s="254"/>
      <c r="BM10" s="254"/>
      <c r="BN10" s="254"/>
      <c r="BO10" s="254"/>
      <c r="BP10" s="254"/>
      <c r="BQ10" s="263">
        <v>4</v>
      </c>
      <c r="BR10" s="264"/>
      <c r="BS10" s="852"/>
      <c r="BT10" s="853"/>
      <c r="BU10" s="853"/>
      <c r="BV10" s="853"/>
      <c r="BW10" s="853"/>
      <c r="BX10" s="853"/>
      <c r="BY10" s="853"/>
      <c r="BZ10" s="853"/>
      <c r="CA10" s="853"/>
      <c r="CB10" s="853"/>
      <c r="CC10" s="853"/>
      <c r="CD10" s="853"/>
      <c r="CE10" s="853"/>
      <c r="CF10" s="853"/>
      <c r="CG10" s="854"/>
      <c r="CH10" s="865"/>
      <c r="CI10" s="866"/>
      <c r="CJ10" s="866"/>
      <c r="CK10" s="866"/>
      <c r="CL10" s="867"/>
      <c r="CM10" s="865"/>
      <c r="CN10" s="866"/>
      <c r="CO10" s="866"/>
      <c r="CP10" s="866"/>
      <c r="CQ10" s="867"/>
      <c r="CR10" s="865"/>
      <c r="CS10" s="866"/>
      <c r="CT10" s="866"/>
      <c r="CU10" s="866"/>
      <c r="CV10" s="867"/>
      <c r="CW10" s="865"/>
      <c r="CX10" s="866"/>
      <c r="CY10" s="866"/>
      <c r="CZ10" s="866"/>
      <c r="DA10" s="867"/>
      <c r="DB10" s="865"/>
      <c r="DC10" s="866"/>
      <c r="DD10" s="866"/>
      <c r="DE10" s="866"/>
      <c r="DF10" s="867"/>
      <c r="DG10" s="865"/>
      <c r="DH10" s="866"/>
      <c r="DI10" s="866"/>
      <c r="DJ10" s="866"/>
      <c r="DK10" s="867"/>
      <c r="DL10" s="865"/>
      <c r="DM10" s="866"/>
      <c r="DN10" s="866"/>
      <c r="DO10" s="866"/>
      <c r="DP10" s="867"/>
      <c r="DQ10" s="865"/>
      <c r="DR10" s="866"/>
      <c r="DS10" s="866"/>
      <c r="DT10" s="866"/>
      <c r="DU10" s="867"/>
      <c r="DV10" s="868"/>
      <c r="DW10" s="869"/>
      <c r="DX10" s="869"/>
      <c r="DY10" s="869"/>
      <c r="DZ10" s="870"/>
      <c r="EA10" s="255"/>
    </row>
    <row r="11" spans="1:131" s="256" customFormat="1" ht="26.25" customHeight="1" x14ac:dyDescent="0.15">
      <c r="A11" s="262">
        <v>5</v>
      </c>
      <c r="B11" s="839"/>
      <c r="C11" s="840"/>
      <c r="D11" s="840"/>
      <c r="E11" s="840"/>
      <c r="F11" s="840"/>
      <c r="G11" s="840"/>
      <c r="H11" s="840"/>
      <c r="I11" s="840"/>
      <c r="J11" s="840"/>
      <c r="K11" s="840"/>
      <c r="L11" s="840"/>
      <c r="M11" s="840"/>
      <c r="N11" s="840"/>
      <c r="O11" s="840"/>
      <c r="P11" s="841"/>
      <c r="Q11" s="842"/>
      <c r="R11" s="843"/>
      <c r="S11" s="843"/>
      <c r="T11" s="843"/>
      <c r="U11" s="843"/>
      <c r="V11" s="843"/>
      <c r="W11" s="843"/>
      <c r="X11" s="843"/>
      <c r="Y11" s="843"/>
      <c r="Z11" s="843"/>
      <c r="AA11" s="843"/>
      <c r="AB11" s="843"/>
      <c r="AC11" s="843"/>
      <c r="AD11" s="843"/>
      <c r="AE11" s="844"/>
      <c r="AF11" s="845"/>
      <c r="AG11" s="846"/>
      <c r="AH11" s="846"/>
      <c r="AI11" s="846"/>
      <c r="AJ11" s="847"/>
      <c r="AK11" s="848"/>
      <c r="AL11" s="849"/>
      <c r="AM11" s="849"/>
      <c r="AN11" s="849"/>
      <c r="AO11" s="849"/>
      <c r="AP11" s="849"/>
      <c r="AQ11" s="849"/>
      <c r="AR11" s="849"/>
      <c r="AS11" s="849"/>
      <c r="AT11" s="849"/>
      <c r="AU11" s="850"/>
      <c r="AV11" s="850"/>
      <c r="AW11" s="850"/>
      <c r="AX11" s="850"/>
      <c r="AY11" s="851"/>
      <c r="AZ11" s="253"/>
      <c r="BA11" s="253"/>
      <c r="BB11" s="253"/>
      <c r="BC11" s="253"/>
      <c r="BD11" s="253"/>
      <c r="BE11" s="254"/>
      <c r="BF11" s="254"/>
      <c r="BG11" s="254"/>
      <c r="BH11" s="254"/>
      <c r="BI11" s="254"/>
      <c r="BJ11" s="254"/>
      <c r="BK11" s="254"/>
      <c r="BL11" s="254"/>
      <c r="BM11" s="254"/>
      <c r="BN11" s="254"/>
      <c r="BO11" s="254"/>
      <c r="BP11" s="254"/>
      <c r="BQ11" s="263">
        <v>5</v>
      </c>
      <c r="BR11" s="264"/>
      <c r="BS11" s="852"/>
      <c r="BT11" s="853"/>
      <c r="BU11" s="853"/>
      <c r="BV11" s="853"/>
      <c r="BW11" s="853"/>
      <c r="BX11" s="853"/>
      <c r="BY11" s="853"/>
      <c r="BZ11" s="853"/>
      <c r="CA11" s="853"/>
      <c r="CB11" s="853"/>
      <c r="CC11" s="853"/>
      <c r="CD11" s="853"/>
      <c r="CE11" s="853"/>
      <c r="CF11" s="853"/>
      <c r="CG11" s="854"/>
      <c r="CH11" s="865"/>
      <c r="CI11" s="866"/>
      <c r="CJ11" s="866"/>
      <c r="CK11" s="866"/>
      <c r="CL11" s="867"/>
      <c r="CM11" s="865"/>
      <c r="CN11" s="866"/>
      <c r="CO11" s="866"/>
      <c r="CP11" s="866"/>
      <c r="CQ11" s="867"/>
      <c r="CR11" s="865"/>
      <c r="CS11" s="866"/>
      <c r="CT11" s="866"/>
      <c r="CU11" s="866"/>
      <c r="CV11" s="867"/>
      <c r="CW11" s="865"/>
      <c r="CX11" s="866"/>
      <c r="CY11" s="866"/>
      <c r="CZ11" s="866"/>
      <c r="DA11" s="867"/>
      <c r="DB11" s="865"/>
      <c r="DC11" s="866"/>
      <c r="DD11" s="866"/>
      <c r="DE11" s="866"/>
      <c r="DF11" s="867"/>
      <c r="DG11" s="865"/>
      <c r="DH11" s="866"/>
      <c r="DI11" s="866"/>
      <c r="DJ11" s="866"/>
      <c r="DK11" s="867"/>
      <c r="DL11" s="865"/>
      <c r="DM11" s="866"/>
      <c r="DN11" s="866"/>
      <c r="DO11" s="866"/>
      <c r="DP11" s="867"/>
      <c r="DQ11" s="865"/>
      <c r="DR11" s="866"/>
      <c r="DS11" s="866"/>
      <c r="DT11" s="866"/>
      <c r="DU11" s="867"/>
      <c r="DV11" s="868"/>
      <c r="DW11" s="869"/>
      <c r="DX11" s="869"/>
      <c r="DY11" s="869"/>
      <c r="DZ11" s="870"/>
      <c r="EA11" s="255"/>
    </row>
    <row r="12" spans="1:131" s="256" customFormat="1" ht="26.25" customHeight="1" x14ac:dyDescent="0.15">
      <c r="A12" s="262">
        <v>6</v>
      </c>
      <c r="B12" s="839"/>
      <c r="C12" s="840"/>
      <c r="D12" s="840"/>
      <c r="E12" s="840"/>
      <c r="F12" s="840"/>
      <c r="G12" s="840"/>
      <c r="H12" s="840"/>
      <c r="I12" s="840"/>
      <c r="J12" s="840"/>
      <c r="K12" s="840"/>
      <c r="L12" s="840"/>
      <c r="M12" s="840"/>
      <c r="N12" s="840"/>
      <c r="O12" s="840"/>
      <c r="P12" s="841"/>
      <c r="Q12" s="842"/>
      <c r="R12" s="843"/>
      <c r="S12" s="843"/>
      <c r="T12" s="843"/>
      <c r="U12" s="843"/>
      <c r="V12" s="843"/>
      <c r="W12" s="843"/>
      <c r="X12" s="843"/>
      <c r="Y12" s="843"/>
      <c r="Z12" s="843"/>
      <c r="AA12" s="843"/>
      <c r="AB12" s="843"/>
      <c r="AC12" s="843"/>
      <c r="AD12" s="843"/>
      <c r="AE12" s="844"/>
      <c r="AF12" s="845"/>
      <c r="AG12" s="846"/>
      <c r="AH12" s="846"/>
      <c r="AI12" s="846"/>
      <c r="AJ12" s="847"/>
      <c r="AK12" s="848"/>
      <c r="AL12" s="849"/>
      <c r="AM12" s="849"/>
      <c r="AN12" s="849"/>
      <c r="AO12" s="849"/>
      <c r="AP12" s="849"/>
      <c r="AQ12" s="849"/>
      <c r="AR12" s="849"/>
      <c r="AS12" s="849"/>
      <c r="AT12" s="849"/>
      <c r="AU12" s="850"/>
      <c r="AV12" s="850"/>
      <c r="AW12" s="850"/>
      <c r="AX12" s="850"/>
      <c r="AY12" s="851"/>
      <c r="AZ12" s="253"/>
      <c r="BA12" s="253"/>
      <c r="BB12" s="253"/>
      <c r="BC12" s="253"/>
      <c r="BD12" s="253"/>
      <c r="BE12" s="254"/>
      <c r="BF12" s="254"/>
      <c r="BG12" s="254"/>
      <c r="BH12" s="254"/>
      <c r="BI12" s="254"/>
      <c r="BJ12" s="254"/>
      <c r="BK12" s="254"/>
      <c r="BL12" s="254"/>
      <c r="BM12" s="254"/>
      <c r="BN12" s="254"/>
      <c r="BO12" s="254"/>
      <c r="BP12" s="254"/>
      <c r="BQ12" s="263">
        <v>6</v>
      </c>
      <c r="BR12" s="264"/>
      <c r="BS12" s="852"/>
      <c r="BT12" s="853"/>
      <c r="BU12" s="853"/>
      <c r="BV12" s="853"/>
      <c r="BW12" s="853"/>
      <c r="BX12" s="853"/>
      <c r="BY12" s="853"/>
      <c r="BZ12" s="853"/>
      <c r="CA12" s="853"/>
      <c r="CB12" s="853"/>
      <c r="CC12" s="853"/>
      <c r="CD12" s="853"/>
      <c r="CE12" s="853"/>
      <c r="CF12" s="853"/>
      <c r="CG12" s="854"/>
      <c r="CH12" s="865"/>
      <c r="CI12" s="866"/>
      <c r="CJ12" s="866"/>
      <c r="CK12" s="866"/>
      <c r="CL12" s="867"/>
      <c r="CM12" s="865"/>
      <c r="CN12" s="866"/>
      <c r="CO12" s="866"/>
      <c r="CP12" s="866"/>
      <c r="CQ12" s="867"/>
      <c r="CR12" s="865"/>
      <c r="CS12" s="866"/>
      <c r="CT12" s="866"/>
      <c r="CU12" s="866"/>
      <c r="CV12" s="867"/>
      <c r="CW12" s="865"/>
      <c r="CX12" s="866"/>
      <c r="CY12" s="866"/>
      <c r="CZ12" s="866"/>
      <c r="DA12" s="867"/>
      <c r="DB12" s="865"/>
      <c r="DC12" s="866"/>
      <c r="DD12" s="866"/>
      <c r="DE12" s="866"/>
      <c r="DF12" s="867"/>
      <c r="DG12" s="865"/>
      <c r="DH12" s="866"/>
      <c r="DI12" s="866"/>
      <c r="DJ12" s="866"/>
      <c r="DK12" s="867"/>
      <c r="DL12" s="865"/>
      <c r="DM12" s="866"/>
      <c r="DN12" s="866"/>
      <c r="DO12" s="866"/>
      <c r="DP12" s="867"/>
      <c r="DQ12" s="865"/>
      <c r="DR12" s="866"/>
      <c r="DS12" s="866"/>
      <c r="DT12" s="866"/>
      <c r="DU12" s="867"/>
      <c r="DV12" s="868"/>
      <c r="DW12" s="869"/>
      <c r="DX12" s="869"/>
      <c r="DY12" s="869"/>
      <c r="DZ12" s="870"/>
      <c r="EA12" s="255"/>
    </row>
    <row r="13" spans="1:131" s="256" customFormat="1" ht="26.25" customHeight="1" x14ac:dyDescent="0.15">
      <c r="A13" s="262">
        <v>7</v>
      </c>
      <c r="B13" s="839"/>
      <c r="C13" s="840"/>
      <c r="D13" s="840"/>
      <c r="E13" s="840"/>
      <c r="F13" s="840"/>
      <c r="G13" s="840"/>
      <c r="H13" s="840"/>
      <c r="I13" s="840"/>
      <c r="J13" s="840"/>
      <c r="K13" s="840"/>
      <c r="L13" s="840"/>
      <c r="M13" s="840"/>
      <c r="N13" s="840"/>
      <c r="O13" s="840"/>
      <c r="P13" s="841"/>
      <c r="Q13" s="842"/>
      <c r="R13" s="843"/>
      <c r="S13" s="843"/>
      <c r="T13" s="843"/>
      <c r="U13" s="843"/>
      <c r="V13" s="843"/>
      <c r="W13" s="843"/>
      <c r="X13" s="843"/>
      <c r="Y13" s="843"/>
      <c r="Z13" s="843"/>
      <c r="AA13" s="843"/>
      <c r="AB13" s="843"/>
      <c r="AC13" s="843"/>
      <c r="AD13" s="843"/>
      <c r="AE13" s="844"/>
      <c r="AF13" s="845"/>
      <c r="AG13" s="846"/>
      <c r="AH13" s="846"/>
      <c r="AI13" s="846"/>
      <c r="AJ13" s="847"/>
      <c r="AK13" s="848"/>
      <c r="AL13" s="849"/>
      <c r="AM13" s="849"/>
      <c r="AN13" s="849"/>
      <c r="AO13" s="849"/>
      <c r="AP13" s="849"/>
      <c r="AQ13" s="849"/>
      <c r="AR13" s="849"/>
      <c r="AS13" s="849"/>
      <c r="AT13" s="849"/>
      <c r="AU13" s="850"/>
      <c r="AV13" s="850"/>
      <c r="AW13" s="850"/>
      <c r="AX13" s="850"/>
      <c r="AY13" s="851"/>
      <c r="AZ13" s="253"/>
      <c r="BA13" s="253"/>
      <c r="BB13" s="253"/>
      <c r="BC13" s="253"/>
      <c r="BD13" s="253"/>
      <c r="BE13" s="254"/>
      <c r="BF13" s="254"/>
      <c r="BG13" s="254"/>
      <c r="BH13" s="254"/>
      <c r="BI13" s="254"/>
      <c r="BJ13" s="254"/>
      <c r="BK13" s="254"/>
      <c r="BL13" s="254"/>
      <c r="BM13" s="254"/>
      <c r="BN13" s="254"/>
      <c r="BO13" s="254"/>
      <c r="BP13" s="254"/>
      <c r="BQ13" s="263">
        <v>7</v>
      </c>
      <c r="BR13" s="264"/>
      <c r="BS13" s="852"/>
      <c r="BT13" s="853"/>
      <c r="BU13" s="853"/>
      <c r="BV13" s="853"/>
      <c r="BW13" s="853"/>
      <c r="BX13" s="853"/>
      <c r="BY13" s="853"/>
      <c r="BZ13" s="853"/>
      <c r="CA13" s="853"/>
      <c r="CB13" s="853"/>
      <c r="CC13" s="853"/>
      <c r="CD13" s="853"/>
      <c r="CE13" s="853"/>
      <c r="CF13" s="853"/>
      <c r="CG13" s="854"/>
      <c r="CH13" s="865"/>
      <c r="CI13" s="866"/>
      <c r="CJ13" s="866"/>
      <c r="CK13" s="866"/>
      <c r="CL13" s="867"/>
      <c r="CM13" s="865"/>
      <c r="CN13" s="866"/>
      <c r="CO13" s="866"/>
      <c r="CP13" s="866"/>
      <c r="CQ13" s="867"/>
      <c r="CR13" s="865"/>
      <c r="CS13" s="866"/>
      <c r="CT13" s="866"/>
      <c r="CU13" s="866"/>
      <c r="CV13" s="867"/>
      <c r="CW13" s="865"/>
      <c r="CX13" s="866"/>
      <c r="CY13" s="866"/>
      <c r="CZ13" s="866"/>
      <c r="DA13" s="867"/>
      <c r="DB13" s="865"/>
      <c r="DC13" s="866"/>
      <c r="DD13" s="866"/>
      <c r="DE13" s="866"/>
      <c r="DF13" s="867"/>
      <c r="DG13" s="865"/>
      <c r="DH13" s="866"/>
      <c r="DI13" s="866"/>
      <c r="DJ13" s="866"/>
      <c r="DK13" s="867"/>
      <c r="DL13" s="865"/>
      <c r="DM13" s="866"/>
      <c r="DN13" s="866"/>
      <c r="DO13" s="866"/>
      <c r="DP13" s="867"/>
      <c r="DQ13" s="865"/>
      <c r="DR13" s="866"/>
      <c r="DS13" s="866"/>
      <c r="DT13" s="866"/>
      <c r="DU13" s="867"/>
      <c r="DV13" s="868"/>
      <c r="DW13" s="869"/>
      <c r="DX13" s="869"/>
      <c r="DY13" s="869"/>
      <c r="DZ13" s="870"/>
      <c r="EA13" s="255"/>
    </row>
    <row r="14" spans="1:131" s="256" customFormat="1" ht="26.25" customHeight="1" x14ac:dyDescent="0.15">
      <c r="A14" s="262">
        <v>8</v>
      </c>
      <c r="B14" s="839"/>
      <c r="C14" s="840"/>
      <c r="D14" s="840"/>
      <c r="E14" s="840"/>
      <c r="F14" s="840"/>
      <c r="G14" s="840"/>
      <c r="H14" s="840"/>
      <c r="I14" s="840"/>
      <c r="J14" s="840"/>
      <c r="K14" s="840"/>
      <c r="L14" s="840"/>
      <c r="M14" s="840"/>
      <c r="N14" s="840"/>
      <c r="O14" s="840"/>
      <c r="P14" s="841"/>
      <c r="Q14" s="842"/>
      <c r="R14" s="843"/>
      <c r="S14" s="843"/>
      <c r="T14" s="843"/>
      <c r="U14" s="843"/>
      <c r="V14" s="843"/>
      <c r="W14" s="843"/>
      <c r="X14" s="843"/>
      <c r="Y14" s="843"/>
      <c r="Z14" s="843"/>
      <c r="AA14" s="843"/>
      <c r="AB14" s="843"/>
      <c r="AC14" s="843"/>
      <c r="AD14" s="843"/>
      <c r="AE14" s="844"/>
      <c r="AF14" s="845"/>
      <c r="AG14" s="846"/>
      <c r="AH14" s="846"/>
      <c r="AI14" s="846"/>
      <c r="AJ14" s="847"/>
      <c r="AK14" s="848"/>
      <c r="AL14" s="849"/>
      <c r="AM14" s="849"/>
      <c r="AN14" s="849"/>
      <c r="AO14" s="849"/>
      <c r="AP14" s="849"/>
      <c r="AQ14" s="849"/>
      <c r="AR14" s="849"/>
      <c r="AS14" s="849"/>
      <c r="AT14" s="849"/>
      <c r="AU14" s="850"/>
      <c r="AV14" s="850"/>
      <c r="AW14" s="850"/>
      <c r="AX14" s="850"/>
      <c r="AY14" s="851"/>
      <c r="AZ14" s="253"/>
      <c r="BA14" s="253"/>
      <c r="BB14" s="253"/>
      <c r="BC14" s="253"/>
      <c r="BD14" s="253"/>
      <c r="BE14" s="254"/>
      <c r="BF14" s="254"/>
      <c r="BG14" s="254"/>
      <c r="BH14" s="254"/>
      <c r="BI14" s="254"/>
      <c r="BJ14" s="254"/>
      <c r="BK14" s="254"/>
      <c r="BL14" s="254"/>
      <c r="BM14" s="254"/>
      <c r="BN14" s="254"/>
      <c r="BO14" s="254"/>
      <c r="BP14" s="254"/>
      <c r="BQ14" s="263">
        <v>8</v>
      </c>
      <c r="BR14" s="264"/>
      <c r="BS14" s="852"/>
      <c r="BT14" s="853"/>
      <c r="BU14" s="853"/>
      <c r="BV14" s="853"/>
      <c r="BW14" s="853"/>
      <c r="BX14" s="853"/>
      <c r="BY14" s="853"/>
      <c r="BZ14" s="853"/>
      <c r="CA14" s="853"/>
      <c r="CB14" s="853"/>
      <c r="CC14" s="853"/>
      <c r="CD14" s="853"/>
      <c r="CE14" s="853"/>
      <c r="CF14" s="853"/>
      <c r="CG14" s="854"/>
      <c r="CH14" s="865"/>
      <c r="CI14" s="866"/>
      <c r="CJ14" s="866"/>
      <c r="CK14" s="866"/>
      <c r="CL14" s="867"/>
      <c r="CM14" s="865"/>
      <c r="CN14" s="866"/>
      <c r="CO14" s="866"/>
      <c r="CP14" s="866"/>
      <c r="CQ14" s="867"/>
      <c r="CR14" s="865"/>
      <c r="CS14" s="866"/>
      <c r="CT14" s="866"/>
      <c r="CU14" s="866"/>
      <c r="CV14" s="867"/>
      <c r="CW14" s="865"/>
      <c r="CX14" s="866"/>
      <c r="CY14" s="866"/>
      <c r="CZ14" s="866"/>
      <c r="DA14" s="867"/>
      <c r="DB14" s="865"/>
      <c r="DC14" s="866"/>
      <c r="DD14" s="866"/>
      <c r="DE14" s="866"/>
      <c r="DF14" s="867"/>
      <c r="DG14" s="865"/>
      <c r="DH14" s="866"/>
      <c r="DI14" s="866"/>
      <c r="DJ14" s="866"/>
      <c r="DK14" s="867"/>
      <c r="DL14" s="865"/>
      <c r="DM14" s="866"/>
      <c r="DN14" s="866"/>
      <c r="DO14" s="866"/>
      <c r="DP14" s="867"/>
      <c r="DQ14" s="865"/>
      <c r="DR14" s="866"/>
      <c r="DS14" s="866"/>
      <c r="DT14" s="866"/>
      <c r="DU14" s="867"/>
      <c r="DV14" s="868"/>
      <c r="DW14" s="869"/>
      <c r="DX14" s="869"/>
      <c r="DY14" s="869"/>
      <c r="DZ14" s="870"/>
      <c r="EA14" s="255"/>
    </row>
    <row r="15" spans="1:131" s="256" customFormat="1" ht="26.25" customHeight="1" x14ac:dyDescent="0.15">
      <c r="A15" s="262">
        <v>9</v>
      </c>
      <c r="B15" s="839"/>
      <c r="C15" s="840"/>
      <c r="D15" s="840"/>
      <c r="E15" s="840"/>
      <c r="F15" s="840"/>
      <c r="G15" s="840"/>
      <c r="H15" s="840"/>
      <c r="I15" s="840"/>
      <c r="J15" s="840"/>
      <c r="K15" s="840"/>
      <c r="L15" s="840"/>
      <c r="M15" s="840"/>
      <c r="N15" s="840"/>
      <c r="O15" s="840"/>
      <c r="P15" s="841"/>
      <c r="Q15" s="842"/>
      <c r="R15" s="843"/>
      <c r="S15" s="843"/>
      <c r="T15" s="843"/>
      <c r="U15" s="843"/>
      <c r="V15" s="843"/>
      <c r="W15" s="843"/>
      <c r="X15" s="843"/>
      <c r="Y15" s="843"/>
      <c r="Z15" s="843"/>
      <c r="AA15" s="843"/>
      <c r="AB15" s="843"/>
      <c r="AC15" s="843"/>
      <c r="AD15" s="843"/>
      <c r="AE15" s="844"/>
      <c r="AF15" s="845"/>
      <c r="AG15" s="846"/>
      <c r="AH15" s="846"/>
      <c r="AI15" s="846"/>
      <c r="AJ15" s="847"/>
      <c r="AK15" s="848"/>
      <c r="AL15" s="849"/>
      <c r="AM15" s="849"/>
      <c r="AN15" s="849"/>
      <c r="AO15" s="849"/>
      <c r="AP15" s="849"/>
      <c r="AQ15" s="849"/>
      <c r="AR15" s="849"/>
      <c r="AS15" s="849"/>
      <c r="AT15" s="849"/>
      <c r="AU15" s="850"/>
      <c r="AV15" s="850"/>
      <c r="AW15" s="850"/>
      <c r="AX15" s="850"/>
      <c r="AY15" s="851"/>
      <c r="AZ15" s="253"/>
      <c r="BA15" s="253"/>
      <c r="BB15" s="253"/>
      <c r="BC15" s="253"/>
      <c r="BD15" s="253"/>
      <c r="BE15" s="254"/>
      <c r="BF15" s="254"/>
      <c r="BG15" s="254"/>
      <c r="BH15" s="254"/>
      <c r="BI15" s="254"/>
      <c r="BJ15" s="254"/>
      <c r="BK15" s="254"/>
      <c r="BL15" s="254"/>
      <c r="BM15" s="254"/>
      <c r="BN15" s="254"/>
      <c r="BO15" s="254"/>
      <c r="BP15" s="254"/>
      <c r="BQ15" s="263">
        <v>9</v>
      </c>
      <c r="BR15" s="264"/>
      <c r="BS15" s="852"/>
      <c r="BT15" s="853"/>
      <c r="BU15" s="853"/>
      <c r="BV15" s="853"/>
      <c r="BW15" s="853"/>
      <c r="BX15" s="853"/>
      <c r="BY15" s="853"/>
      <c r="BZ15" s="853"/>
      <c r="CA15" s="853"/>
      <c r="CB15" s="853"/>
      <c r="CC15" s="853"/>
      <c r="CD15" s="853"/>
      <c r="CE15" s="853"/>
      <c r="CF15" s="853"/>
      <c r="CG15" s="854"/>
      <c r="CH15" s="865"/>
      <c r="CI15" s="866"/>
      <c r="CJ15" s="866"/>
      <c r="CK15" s="866"/>
      <c r="CL15" s="867"/>
      <c r="CM15" s="865"/>
      <c r="CN15" s="866"/>
      <c r="CO15" s="866"/>
      <c r="CP15" s="866"/>
      <c r="CQ15" s="867"/>
      <c r="CR15" s="865"/>
      <c r="CS15" s="866"/>
      <c r="CT15" s="866"/>
      <c r="CU15" s="866"/>
      <c r="CV15" s="867"/>
      <c r="CW15" s="865"/>
      <c r="CX15" s="866"/>
      <c r="CY15" s="866"/>
      <c r="CZ15" s="866"/>
      <c r="DA15" s="867"/>
      <c r="DB15" s="865"/>
      <c r="DC15" s="866"/>
      <c r="DD15" s="866"/>
      <c r="DE15" s="866"/>
      <c r="DF15" s="867"/>
      <c r="DG15" s="865"/>
      <c r="DH15" s="866"/>
      <c r="DI15" s="866"/>
      <c r="DJ15" s="866"/>
      <c r="DK15" s="867"/>
      <c r="DL15" s="865"/>
      <c r="DM15" s="866"/>
      <c r="DN15" s="866"/>
      <c r="DO15" s="866"/>
      <c r="DP15" s="867"/>
      <c r="DQ15" s="865"/>
      <c r="DR15" s="866"/>
      <c r="DS15" s="866"/>
      <c r="DT15" s="866"/>
      <c r="DU15" s="867"/>
      <c r="DV15" s="868"/>
      <c r="DW15" s="869"/>
      <c r="DX15" s="869"/>
      <c r="DY15" s="869"/>
      <c r="DZ15" s="870"/>
      <c r="EA15" s="255"/>
    </row>
    <row r="16" spans="1:131" s="256" customFormat="1" ht="26.25" customHeight="1" x14ac:dyDescent="0.15">
      <c r="A16" s="262">
        <v>10</v>
      </c>
      <c r="B16" s="839"/>
      <c r="C16" s="840"/>
      <c r="D16" s="840"/>
      <c r="E16" s="840"/>
      <c r="F16" s="840"/>
      <c r="G16" s="840"/>
      <c r="H16" s="840"/>
      <c r="I16" s="840"/>
      <c r="J16" s="840"/>
      <c r="K16" s="840"/>
      <c r="L16" s="840"/>
      <c r="M16" s="840"/>
      <c r="N16" s="840"/>
      <c r="O16" s="840"/>
      <c r="P16" s="841"/>
      <c r="Q16" s="842"/>
      <c r="R16" s="843"/>
      <c r="S16" s="843"/>
      <c r="T16" s="843"/>
      <c r="U16" s="843"/>
      <c r="V16" s="843"/>
      <c r="W16" s="843"/>
      <c r="X16" s="843"/>
      <c r="Y16" s="843"/>
      <c r="Z16" s="843"/>
      <c r="AA16" s="843"/>
      <c r="AB16" s="843"/>
      <c r="AC16" s="843"/>
      <c r="AD16" s="843"/>
      <c r="AE16" s="844"/>
      <c r="AF16" s="845"/>
      <c r="AG16" s="846"/>
      <c r="AH16" s="846"/>
      <c r="AI16" s="846"/>
      <c r="AJ16" s="847"/>
      <c r="AK16" s="848"/>
      <c r="AL16" s="849"/>
      <c r="AM16" s="849"/>
      <c r="AN16" s="849"/>
      <c r="AO16" s="849"/>
      <c r="AP16" s="849"/>
      <c r="AQ16" s="849"/>
      <c r="AR16" s="849"/>
      <c r="AS16" s="849"/>
      <c r="AT16" s="849"/>
      <c r="AU16" s="850"/>
      <c r="AV16" s="850"/>
      <c r="AW16" s="850"/>
      <c r="AX16" s="850"/>
      <c r="AY16" s="851"/>
      <c r="AZ16" s="253"/>
      <c r="BA16" s="253"/>
      <c r="BB16" s="253"/>
      <c r="BC16" s="253"/>
      <c r="BD16" s="253"/>
      <c r="BE16" s="254"/>
      <c r="BF16" s="254"/>
      <c r="BG16" s="254"/>
      <c r="BH16" s="254"/>
      <c r="BI16" s="254"/>
      <c r="BJ16" s="254"/>
      <c r="BK16" s="254"/>
      <c r="BL16" s="254"/>
      <c r="BM16" s="254"/>
      <c r="BN16" s="254"/>
      <c r="BO16" s="254"/>
      <c r="BP16" s="254"/>
      <c r="BQ16" s="263">
        <v>10</v>
      </c>
      <c r="BR16" s="264"/>
      <c r="BS16" s="852"/>
      <c r="BT16" s="853"/>
      <c r="BU16" s="853"/>
      <c r="BV16" s="853"/>
      <c r="BW16" s="853"/>
      <c r="BX16" s="853"/>
      <c r="BY16" s="853"/>
      <c r="BZ16" s="853"/>
      <c r="CA16" s="853"/>
      <c r="CB16" s="853"/>
      <c r="CC16" s="853"/>
      <c r="CD16" s="853"/>
      <c r="CE16" s="853"/>
      <c r="CF16" s="853"/>
      <c r="CG16" s="854"/>
      <c r="CH16" s="865"/>
      <c r="CI16" s="866"/>
      <c r="CJ16" s="866"/>
      <c r="CK16" s="866"/>
      <c r="CL16" s="867"/>
      <c r="CM16" s="865"/>
      <c r="CN16" s="866"/>
      <c r="CO16" s="866"/>
      <c r="CP16" s="866"/>
      <c r="CQ16" s="867"/>
      <c r="CR16" s="865"/>
      <c r="CS16" s="866"/>
      <c r="CT16" s="866"/>
      <c r="CU16" s="866"/>
      <c r="CV16" s="867"/>
      <c r="CW16" s="865"/>
      <c r="CX16" s="866"/>
      <c r="CY16" s="866"/>
      <c r="CZ16" s="866"/>
      <c r="DA16" s="867"/>
      <c r="DB16" s="865"/>
      <c r="DC16" s="866"/>
      <c r="DD16" s="866"/>
      <c r="DE16" s="866"/>
      <c r="DF16" s="867"/>
      <c r="DG16" s="865"/>
      <c r="DH16" s="866"/>
      <c r="DI16" s="866"/>
      <c r="DJ16" s="866"/>
      <c r="DK16" s="867"/>
      <c r="DL16" s="865"/>
      <c r="DM16" s="866"/>
      <c r="DN16" s="866"/>
      <c r="DO16" s="866"/>
      <c r="DP16" s="867"/>
      <c r="DQ16" s="865"/>
      <c r="DR16" s="866"/>
      <c r="DS16" s="866"/>
      <c r="DT16" s="866"/>
      <c r="DU16" s="867"/>
      <c r="DV16" s="868"/>
      <c r="DW16" s="869"/>
      <c r="DX16" s="869"/>
      <c r="DY16" s="869"/>
      <c r="DZ16" s="870"/>
      <c r="EA16" s="255"/>
    </row>
    <row r="17" spans="1:131" s="256" customFormat="1" ht="26.25" customHeight="1" x14ac:dyDescent="0.15">
      <c r="A17" s="262">
        <v>11</v>
      </c>
      <c r="B17" s="839"/>
      <c r="C17" s="840"/>
      <c r="D17" s="840"/>
      <c r="E17" s="840"/>
      <c r="F17" s="840"/>
      <c r="G17" s="840"/>
      <c r="H17" s="840"/>
      <c r="I17" s="840"/>
      <c r="J17" s="840"/>
      <c r="K17" s="840"/>
      <c r="L17" s="840"/>
      <c r="M17" s="840"/>
      <c r="N17" s="840"/>
      <c r="O17" s="840"/>
      <c r="P17" s="841"/>
      <c r="Q17" s="842"/>
      <c r="R17" s="843"/>
      <c r="S17" s="843"/>
      <c r="T17" s="843"/>
      <c r="U17" s="843"/>
      <c r="V17" s="843"/>
      <c r="W17" s="843"/>
      <c r="X17" s="843"/>
      <c r="Y17" s="843"/>
      <c r="Z17" s="843"/>
      <c r="AA17" s="843"/>
      <c r="AB17" s="843"/>
      <c r="AC17" s="843"/>
      <c r="AD17" s="843"/>
      <c r="AE17" s="844"/>
      <c r="AF17" s="845"/>
      <c r="AG17" s="846"/>
      <c r="AH17" s="846"/>
      <c r="AI17" s="846"/>
      <c r="AJ17" s="847"/>
      <c r="AK17" s="848"/>
      <c r="AL17" s="849"/>
      <c r="AM17" s="849"/>
      <c r="AN17" s="849"/>
      <c r="AO17" s="849"/>
      <c r="AP17" s="849"/>
      <c r="AQ17" s="849"/>
      <c r="AR17" s="849"/>
      <c r="AS17" s="849"/>
      <c r="AT17" s="849"/>
      <c r="AU17" s="850"/>
      <c r="AV17" s="850"/>
      <c r="AW17" s="850"/>
      <c r="AX17" s="850"/>
      <c r="AY17" s="851"/>
      <c r="AZ17" s="253"/>
      <c r="BA17" s="253"/>
      <c r="BB17" s="253"/>
      <c r="BC17" s="253"/>
      <c r="BD17" s="253"/>
      <c r="BE17" s="254"/>
      <c r="BF17" s="254"/>
      <c r="BG17" s="254"/>
      <c r="BH17" s="254"/>
      <c r="BI17" s="254"/>
      <c r="BJ17" s="254"/>
      <c r="BK17" s="254"/>
      <c r="BL17" s="254"/>
      <c r="BM17" s="254"/>
      <c r="BN17" s="254"/>
      <c r="BO17" s="254"/>
      <c r="BP17" s="254"/>
      <c r="BQ17" s="263">
        <v>11</v>
      </c>
      <c r="BR17" s="264"/>
      <c r="BS17" s="852"/>
      <c r="BT17" s="853"/>
      <c r="BU17" s="853"/>
      <c r="BV17" s="853"/>
      <c r="BW17" s="853"/>
      <c r="BX17" s="853"/>
      <c r="BY17" s="853"/>
      <c r="BZ17" s="853"/>
      <c r="CA17" s="853"/>
      <c r="CB17" s="853"/>
      <c r="CC17" s="853"/>
      <c r="CD17" s="853"/>
      <c r="CE17" s="853"/>
      <c r="CF17" s="853"/>
      <c r="CG17" s="854"/>
      <c r="CH17" s="865"/>
      <c r="CI17" s="866"/>
      <c r="CJ17" s="866"/>
      <c r="CK17" s="866"/>
      <c r="CL17" s="867"/>
      <c r="CM17" s="865"/>
      <c r="CN17" s="866"/>
      <c r="CO17" s="866"/>
      <c r="CP17" s="866"/>
      <c r="CQ17" s="867"/>
      <c r="CR17" s="865"/>
      <c r="CS17" s="866"/>
      <c r="CT17" s="866"/>
      <c r="CU17" s="866"/>
      <c r="CV17" s="867"/>
      <c r="CW17" s="865"/>
      <c r="CX17" s="866"/>
      <c r="CY17" s="866"/>
      <c r="CZ17" s="866"/>
      <c r="DA17" s="867"/>
      <c r="DB17" s="865"/>
      <c r="DC17" s="866"/>
      <c r="DD17" s="866"/>
      <c r="DE17" s="866"/>
      <c r="DF17" s="867"/>
      <c r="DG17" s="865"/>
      <c r="DH17" s="866"/>
      <c r="DI17" s="866"/>
      <c r="DJ17" s="866"/>
      <c r="DK17" s="867"/>
      <c r="DL17" s="865"/>
      <c r="DM17" s="866"/>
      <c r="DN17" s="866"/>
      <c r="DO17" s="866"/>
      <c r="DP17" s="867"/>
      <c r="DQ17" s="865"/>
      <c r="DR17" s="866"/>
      <c r="DS17" s="866"/>
      <c r="DT17" s="866"/>
      <c r="DU17" s="867"/>
      <c r="DV17" s="868"/>
      <c r="DW17" s="869"/>
      <c r="DX17" s="869"/>
      <c r="DY17" s="869"/>
      <c r="DZ17" s="870"/>
      <c r="EA17" s="255"/>
    </row>
    <row r="18" spans="1:131" s="256" customFormat="1" ht="26.25" customHeight="1" x14ac:dyDescent="0.15">
      <c r="A18" s="262">
        <v>12</v>
      </c>
      <c r="B18" s="839"/>
      <c r="C18" s="840"/>
      <c r="D18" s="840"/>
      <c r="E18" s="840"/>
      <c r="F18" s="840"/>
      <c r="G18" s="840"/>
      <c r="H18" s="840"/>
      <c r="I18" s="840"/>
      <c r="J18" s="840"/>
      <c r="K18" s="840"/>
      <c r="L18" s="840"/>
      <c r="M18" s="840"/>
      <c r="N18" s="840"/>
      <c r="O18" s="840"/>
      <c r="P18" s="841"/>
      <c r="Q18" s="842"/>
      <c r="R18" s="843"/>
      <c r="S18" s="843"/>
      <c r="T18" s="843"/>
      <c r="U18" s="843"/>
      <c r="V18" s="843"/>
      <c r="W18" s="843"/>
      <c r="X18" s="843"/>
      <c r="Y18" s="843"/>
      <c r="Z18" s="843"/>
      <c r="AA18" s="843"/>
      <c r="AB18" s="843"/>
      <c r="AC18" s="843"/>
      <c r="AD18" s="843"/>
      <c r="AE18" s="844"/>
      <c r="AF18" s="845"/>
      <c r="AG18" s="846"/>
      <c r="AH18" s="846"/>
      <c r="AI18" s="846"/>
      <c r="AJ18" s="847"/>
      <c r="AK18" s="848"/>
      <c r="AL18" s="849"/>
      <c r="AM18" s="849"/>
      <c r="AN18" s="849"/>
      <c r="AO18" s="849"/>
      <c r="AP18" s="849"/>
      <c r="AQ18" s="849"/>
      <c r="AR18" s="849"/>
      <c r="AS18" s="849"/>
      <c r="AT18" s="849"/>
      <c r="AU18" s="850"/>
      <c r="AV18" s="850"/>
      <c r="AW18" s="850"/>
      <c r="AX18" s="850"/>
      <c r="AY18" s="851"/>
      <c r="AZ18" s="253"/>
      <c r="BA18" s="253"/>
      <c r="BB18" s="253"/>
      <c r="BC18" s="253"/>
      <c r="BD18" s="253"/>
      <c r="BE18" s="254"/>
      <c r="BF18" s="254"/>
      <c r="BG18" s="254"/>
      <c r="BH18" s="254"/>
      <c r="BI18" s="254"/>
      <c r="BJ18" s="254"/>
      <c r="BK18" s="254"/>
      <c r="BL18" s="254"/>
      <c r="BM18" s="254"/>
      <c r="BN18" s="254"/>
      <c r="BO18" s="254"/>
      <c r="BP18" s="254"/>
      <c r="BQ18" s="263">
        <v>12</v>
      </c>
      <c r="BR18" s="264"/>
      <c r="BS18" s="852"/>
      <c r="BT18" s="853"/>
      <c r="BU18" s="853"/>
      <c r="BV18" s="853"/>
      <c r="BW18" s="853"/>
      <c r="BX18" s="853"/>
      <c r="BY18" s="853"/>
      <c r="BZ18" s="853"/>
      <c r="CA18" s="853"/>
      <c r="CB18" s="853"/>
      <c r="CC18" s="853"/>
      <c r="CD18" s="853"/>
      <c r="CE18" s="853"/>
      <c r="CF18" s="853"/>
      <c r="CG18" s="854"/>
      <c r="CH18" s="865"/>
      <c r="CI18" s="866"/>
      <c r="CJ18" s="866"/>
      <c r="CK18" s="866"/>
      <c r="CL18" s="867"/>
      <c r="CM18" s="865"/>
      <c r="CN18" s="866"/>
      <c r="CO18" s="866"/>
      <c r="CP18" s="866"/>
      <c r="CQ18" s="867"/>
      <c r="CR18" s="865"/>
      <c r="CS18" s="866"/>
      <c r="CT18" s="866"/>
      <c r="CU18" s="866"/>
      <c r="CV18" s="867"/>
      <c r="CW18" s="865"/>
      <c r="CX18" s="866"/>
      <c r="CY18" s="866"/>
      <c r="CZ18" s="866"/>
      <c r="DA18" s="867"/>
      <c r="DB18" s="865"/>
      <c r="DC18" s="866"/>
      <c r="DD18" s="866"/>
      <c r="DE18" s="866"/>
      <c r="DF18" s="867"/>
      <c r="DG18" s="865"/>
      <c r="DH18" s="866"/>
      <c r="DI18" s="866"/>
      <c r="DJ18" s="866"/>
      <c r="DK18" s="867"/>
      <c r="DL18" s="865"/>
      <c r="DM18" s="866"/>
      <c r="DN18" s="866"/>
      <c r="DO18" s="866"/>
      <c r="DP18" s="867"/>
      <c r="DQ18" s="865"/>
      <c r="DR18" s="866"/>
      <c r="DS18" s="866"/>
      <c r="DT18" s="866"/>
      <c r="DU18" s="867"/>
      <c r="DV18" s="868"/>
      <c r="DW18" s="869"/>
      <c r="DX18" s="869"/>
      <c r="DY18" s="869"/>
      <c r="DZ18" s="870"/>
      <c r="EA18" s="255"/>
    </row>
    <row r="19" spans="1:131" s="256" customFormat="1" ht="26.25" customHeight="1" x14ac:dyDescent="0.15">
      <c r="A19" s="262">
        <v>13</v>
      </c>
      <c r="B19" s="839"/>
      <c r="C19" s="840"/>
      <c r="D19" s="840"/>
      <c r="E19" s="840"/>
      <c r="F19" s="840"/>
      <c r="G19" s="840"/>
      <c r="H19" s="840"/>
      <c r="I19" s="840"/>
      <c r="J19" s="840"/>
      <c r="K19" s="840"/>
      <c r="L19" s="840"/>
      <c r="M19" s="840"/>
      <c r="N19" s="840"/>
      <c r="O19" s="840"/>
      <c r="P19" s="841"/>
      <c r="Q19" s="842"/>
      <c r="R19" s="843"/>
      <c r="S19" s="843"/>
      <c r="T19" s="843"/>
      <c r="U19" s="843"/>
      <c r="V19" s="843"/>
      <c r="W19" s="843"/>
      <c r="X19" s="843"/>
      <c r="Y19" s="843"/>
      <c r="Z19" s="843"/>
      <c r="AA19" s="843"/>
      <c r="AB19" s="843"/>
      <c r="AC19" s="843"/>
      <c r="AD19" s="843"/>
      <c r="AE19" s="844"/>
      <c r="AF19" s="845"/>
      <c r="AG19" s="846"/>
      <c r="AH19" s="846"/>
      <c r="AI19" s="846"/>
      <c r="AJ19" s="847"/>
      <c r="AK19" s="848"/>
      <c r="AL19" s="849"/>
      <c r="AM19" s="849"/>
      <c r="AN19" s="849"/>
      <c r="AO19" s="849"/>
      <c r="AP19" s="849"/>
      <c r="AQ19" s="849"/>
      <c r="AR19" s="849"/>
      <c r="AS19" s="849"/>
      <c r="AT19" s="849"/>
      <c r="AU19" s="850"/>
      <c r="AV19" s="850"/>
      <c r="AW19" s="850"/>
      <c r="AX19" s="850"/>
      <c r="AY19" s="851"/>
      <c r="AZ19" s="253"/>
      <c r="BA19" s="253"/>
      <c r="BB19" s="253"/>
      <c r="BC19" s="253"/>
      <c r="BD19" s="253"/>
      <c r="BE19" s="254"/>
      <c r="BF19" s="254"/>
      <c r="BG19" s="254"/>
      <c r="BH19" s="254"/>
      <c r="BI19" s="254"/>
      <c r="BJ19" s="254"/>
      <c r="BK19" s="254"/>
      <c r="BL19" s="254"/>
      <c r="BM19" s="254"/>
      <c r="BN19" s="254"/>
      <c r="BO19" s="254"/>
      <c r="BP19" s="254"/>
      <c r="BQ19" s="263">
        <v>13</v>
      </c>
      <c r="BR19" s="264"/>
      <c r="BS19" s="852"/>
      <c r="BT19" s="853"/>
      <c r="BU19" s="853"/>
      <c r="BV19" s="853"/>
      <c r="BW19" s="853"/>
      <c r="BX19" s="853"/>
      <c r="BY19" s="853"/>
      <c r="BZ19" s="853"/>
      <c r="CA19" s="853"/>
      <c r="CB19" s="853"/>
      <c r="CC19" s="853"/>
      <c r="CD19" s="853"/>
      <c r="CE19" s="853"/>
      <c r="CF19" s="853"/>
      <c r="CG19" s="854"/>
      <c r="CH19" s="865"/>
      <c r="CI19" s="866"/>
      <c r="CJ19" s="866"/>
      <c r="CK19" s="866"/>
      <c r="CL19" s="867"/>
      <c r="CM19" s="865"/>
      <c r="CN19" s="866"/>
      <c r="CO19" s="866"/>
      <c r="CP19" s="866"/>
      <c r="CQ19" s="867"/>
      <c r="CR19" s="865"/>
      <c r="CS19" s="866"/>
      <c r="CT19" s="866"/>
      <c r="CU19" s="866"/>
      <c r="CV19" s="867"/>
      <c r="CW19" s="865"/>
      <c r="CX19" s="866"/>
      <c r="CY19" s="866"/>
      <c r="CZ19" s="866"/>
      <c r="DA19" s="867"/>
      <c r="DB19" s="865"/>
      <c r="DC19" s="866"/>
      <c r="DD19" s="866"/>
      <c r="DE19" s="866"/>
      <c r="DF19" s="867"/>
      <c r="DG19" s="865"/>
      <c r="DH19" s="866"/>
      <c r="DI19" s="866"/>
      <c r="DJ19" s="866"/>
      <c r="DK19" s="867"/>
      <c r="DL19" s="865"/>
      <c r="DM19" s="866"/>
      <c r="DN19" s="866"/>
      <c r="DO19" s="866"/>
      <c r="DP19" s="867"/>
      <c r="DQ19" s="865"/>
      <c r="DR19" s="866"/>
      <c r="DS19" s="866"/>
      <c r="DT19" s="866"/>
      <c r="DU19" s="867"/>
      <c r="DV19" s="868"/>
      <c r="DW19" s="869"/>
      <c r="DX19" s="869"/>
      <c r="DY19" s="869"/>
      <c r="DZ19" s="870"/>
      <c r="EA19" s="255"/>
    </row>
    <row r="20" spans="1:131" s="256" customFormat="1" ht="26.25" customHeight="1" x14ac:dyDescent="0.15">
      <c r="A20" s="262">
        <v>14</v>
      </c>
      <c r="B20" s="839"/>
      <c r="C20" s="840"/>
      <c r="D20" s="840"/>
      <c r="E20" s="840"/>
      <c r="F20" s="840"/>
      <c r="G20" s="840"/>
      <c r="H20" s="840"/>
      <c r="I20" s="840"/>
      <c r="J20" s="840"/>
      <c r="K20" s="840"/>
      <c r="L20" s="840"/>
      <c r="M20" s="840"/>
      <c r="N20" s="840"/>
      <c r="O20" s="840"/>
      <c r="P20" s="841"/>
      <c r="Q20" s="842"/>
      <c r="R20" s="843"/>
      <c r="S20" s="843"/>
      <c r="T20" s="843"/>
      <c r="U20" s="843"/>
      <c r="V20" s="843"/>
      <c r="W20" s="843"/>
      <c r="X20" s="843"/>
      <c r="Y20" s="843"/>
      <c r="Z20" s="843"/>
      <c r="AA20" s="843"/>
      <c r="AB20" s="843"/>
      <c r="AC20" s="843"/>
      <c r="AD20" s="843"/>
      <c r="AE20" s="844"/>
      <c r="AF20" s="845"/>
      <c r="AG20" s="846"/>
      <c r="AH20" s="846"/>
      <c r="AI20" s="846"/>
      <c r="AJ20" s="847"/>
      <c r="AK20" s="848"/>
      <c r="AL20" s="849"/>
      <c r="AM20" s="849"/>
      <c r="AN20" s="849"/>
      <c r="AO20" s="849"/>
      <c r="AP20" s="849"/>
      <c r="AQ20" s="849"/>
      <c r="AR20" s="849"/>
      <c r="AS20" s="849"/>
      <c r="AT20" s="849"/>
      <c r="AU20" s="850"/>
      <c r="AV20" s="850"/>
      <c r="AW20" s="850"/>
      <c r="AX20" s="850"/>
      <c r="AY20" s="851"/>
      <c r="AZ20" s="253"/>
      <c r="BA20" s="253"/>
      <c r="BB20" s="253"/>
      <c r="BC20" s="253"/>
      <c r="BD20" s="253"/>
      <c r="BE20" s="254"/>
      <c r="BF20" s="254"/>
      <c r="BG20" s="254"/>
      <c r="BH20" s="254"/>
      <c r="BI20" s="254"/>
      <c r="BJ20" s="254"/>
      <c r="BK20" s="254"/>
      <c r="BL20" s="254"/>
      <c r="BM20" s="254"/>
      <c r="BN20" s="254"/>
      <c r="BO20" s="254"/>
      <c r="BP20" s="254"/>
      <c r="BQ20" s="263">
        <v>14</v>
      </c>
      <c r="BR20" s="264"/>
      <c r="BS20" s="852"/>
      <c r="BT20" s="853"/>
      <c r="BU20" s="853"/>
      <c r="BV20" s="853"/>
      <c r="BW20" s="853"/>
      <c r="BX20" s="853"/>
      <c r="BY20" s="853"/>
      <c r="BZ20" s="853"/>
      <c r="CA20" s="853"/>
      <c r="CB20" s="853"/>
      <c r="CC20" s="853"/>
      <c r="CD20" s="853"/>
      <c r="CE20" s="853"/>
      <c r="CF20" s="853"/>
      <c r="CG20" s="854"/>
      <c r="CH20" s="865"/>
      <c r="CI20" s="866"/>
      <c r="CJ20" s="866"/>
      <c r="CK20" s="866"/>
      <c r="CL20" s="867"/>
      <c r="CM20" s="865"/>
      <c r="CN20" s="866"/>
      <c r="CO20" s="866"/>
      <c r="CP20" s="866"/>
      <c r="CQ20" s="867"/>
      <c r="CR20" s="865"/>
      <c r="CS20" s="866"/>
      <c r="CT20" s="866"/>
      <c r="CU20" s="866"/>
      <c r="CV20" s="867"/>
      <c r="CW20" s="865"/>
      <c r="CX20" s="866"/>
      <c r="CY20" s="866"/>
      <c r="CZ20" s="866"/>
      <c r="DA20" s="867"/>
      <c r="DB20" s="865"/>
      <c r="DC20" s="866"/>
      <c r="DD20" s="866"/>
      <c r="DE20" s="866"/>
      <c r="DF20" s="867"/>
      <c r="DG20" s="865"/>
      <c r="DH20" s="866"/>
      <c r="DI20" s="866"/>
      <c r="DJ20" s="866"/>
      <c r="DK20" s="867"/>
      <c r="DL20" s="865"/>
      <c r="DM20" s="866"/>
      <c r="DN20" s="866"/>
      <c r="DO20" s="866"/>
      <c r="DP20" s="867"/>
      <c r="DQ20" s="865"/>
      <c r="DR20" s="866"/>
      <c r="DS20" s="866"/>
      <c r="DT20" s="866"/>
      <c r="DU20" s="867"/>
      <c r="DV20" s="868"/>
      <c r="DW20" s="869"/>
      <c r="DX20" s="869"/>
      <c r="DY20" s="869"/>
      <c r="DZ20" s="870"/>
      <c r="EA20" s="255"/>
    </row>
    <row r="21" spans="1:131" s="256" customFormat="1" ht="26.25" customHeight="1" thickBot="1" x14ac:dyDescent="0.2">
      <c r="A21" s="262">
        <v>15</v>
      </c>
      <c r="B21" s="839"/>
      <c r="C21" s="840"/>
      <c r="D21" s="840"/>
      <c r="E21" s="840"/>
      <c r="F21" s="840"/>
      <c r="G21" s="840"/>
      <c r="H21" s="840"/>
      <c r="I21" s="840"/>
      <c r="J21" s="840"/>
      <c r="K21" s="840"/>
      <c r="L21" s="840"/>
      <c r="M21" s="840"/>
      <c r="N21" s="840"/>
      <c r="O21" s="840"/>
      <c r="P21" s="841"/>
      <c r="Q21" s="842"/>
      <c r="R21" s="843"/>
      <c r="S21" s="843"/>
      <c r="T21" s="843"/>
      <c r="U21" s="843"/>
      <c r="V21" s="843"/>
      <c r="W21" s="843"/>
      <c r="X21" s="843"/>
      <c r="Y21" s="843"/>
      <c r="Z21" s="843"/>
      <c r="AA21" s="843"/>
      <c r="AB21" s="843"/>
      <c r="AC21" s="843"/>
      <c r="AD21" s="843"/>
      <c r="AE21" s="844"/>
      <c r="AF21" s="845"/>
      <c r="AG21" s="846"/>
      <c r="AH21" s="846"/>
      <c r="AI21" s="846"/>
      <c r="AJ21" s="847"/>
      <c r="AK21" s="848"/>
      <c r="AL21" s="849"/>
      <c r="AM21" s="849"/>
      <c r="AN21" s="849"/>
      <c r="AO21" s="849"/>
      <c r="AP21" s="849"/>
      <c r="AQ21" s="849"/>
      <c r="AR21" s="849"/>
      <c r="AS21" s="849"/>
      <c r="AT21" s="849"/>
      <c r="AU21" s="850"/>
      <c r="AV21" s="850"/>
      <c r="AW21" s="850"/>
      <c r="AX21" s="850"/>
      <c r="AY21" s="851"/>
      <c r="AZ21" s="253"/>
      <c r="BA21" s="253"/>
      <c r="BB21" s="253"/>
      <c r="BC21" s="253"/>
      <c r="BD21" s="253"/>
      <c r="BE21" s="254"/>
      <c r="BF21" s="254"/>
      <c r="BG21" s="254"/>
      <c r="BH21" s="254"/>
      <c r="BI21" s="254"/>
      <c r="BJ21" s="254"/>
      <c r="BK21" s="254"/>
      <c r="BL21" s="254"/>
      <c r="BM21" s="254"/>
      <c r="BN21" s="254"/>
      <c r="BO21" s="254"/>
      <c r="BP21" s="254"/>
      <c r="BQ21" s="263">
        <v>15</v>
      </c>
      <c r="BR21" s="264"/>
      <c r="BS21" s="852"/>
      <c r="BT21" s="853"/>
      <c r="BU21" s="853"/>
      <c r="BV21" s="853"/>
      <c r="BW21" s="853"/>
      <c r="BX21" s="853"/>
      <c r="BY21" s="853"/>
      <c r="BZ21" s="853"/>
      <c r="CA21" s="853"/>
      <c r="CB21" s="853"/>
      <c r="CC21" s="853"/>
      <c r="CD21" s="853"/>
      <c r="CE21" s="853"/>
      <c r="CF21" s="853"/>
      <c r="CG21" s="854"/>
      <c r="CH21" s="865"/>
      <c r="CI21" s="866"/>
      <c r="CJ21" s="866"/>
      <c r="CK21" s="866"/>
      <c r="CL21" s="867"/>
      <c r="CM21" s="865"/>
      <c r="CN21" s="866"/>
      <c r="CO21" s="866"/>
      <c r="CP21" s="866"/>
      <c r="CQ21" s="867"/>
      <c r="CR21" s="865"/>
      <c r="CS21" s="866"/>
      <c r="CT21" s="866"/>
      <c r="CU21" s="866"/>
      <c r="CV21" s="867"/>
      <c r="CW21" s="865"/>
      <c r="CX21" s="866"/>
      <c r="CY21" s="866"/>
      <c r="CZ21" s="866"/>
      <c r="DA21" s="867"/>
      <c r="DB21" s="865"/>
      <c r="DC21" s="866"/>
      <c r="DD21" s="866"/>
      <c r="DE21" s="866"/>
      <c r="DF21" s="867"/>
      <c r="DG21" s="865"/>
      <c r="DH21" s="866"/>
      <c r="DI21" s="866"/>
      <c r="DJ21" s="866"/>
      <c r="DK21" s="867"/>
      <c r="DL21" s="865"/>
      <c r="DM21" s="866"/>
      <c r="DN21" s="866"/>
      <c r="DO21" s="866"/>
      <c r="DP21" s="867"/>
      <c r="DQ21" s="865"/>
      <c r="DR21" s="866"/>
      <c r="DS21" s="866"/>
      <c r="DT21" s="866"/>
      <c r="DU21" s="867"/>
      <c r="DV21" s="868"/>
      <c r="DW21" s="869"/>
      <c r="DX21" s="869"/>
      <c r="DY21" s="869"/>
      <c r="DZ21" s="870"/>
      <c r="EA21" s="255"/>
    </row>
    <row r="22" spans="1:131" s="256" customFormat="1" ht="26.25" customHeight="1" x14ac:dyDescent="0.15">
      <c r="A22" s="262">
        <v>16</v>
      </c>
      <c r="B22" s="839"/>
      <c r="C22" s="840"/>
      <c r="D22" s="840"/>
      <c r="E22" s="840"/>
      <c r="F22" s="840"/>
      <c r="G22" s="840"/>
      <c r="H22" s="840"/>
      <c r="I22" s="840"/>
      <c r="J22" s="840"/>
      <c r="K22" s="840"/>
      <c r="L22" s="840"/>
      <c r="M22" s="840"/>
      <c r="N22" s="840"/>
      <c r="O22" s="840"/>
      <c r="P22" s="841"/>
      <c r="Q22" s="871"/>
      <c r="R22" s="872"/>
      <c r="S22" s="872"/>
      <c r="T22" s="872"/>
      <c r="U22" s="872"/>
      <c r="V22" s="872"/>
      <c r="W22" s="872"/>
      <c r="X22" s="872"/>
      <c r="Y22" s="872"/>
      <c r="Z22" s="872"/>
      <c r="AA22" s="872"/>
      <c r="AB22" s="872"/>
      <c r="AC22" s="872"/>
      <c r="AD22" s="872"/>
      <c r="AE22" s="873"/>
      <c r="AF22" s="845"/>
      <c r="AG22" s="846"/>
      <c r="AH22" s="846"/>
      <c r="AI22" s="846"/>
      <c r="AJ22" s="847"/>
      <c r="AK22" s="886"/>
      <c r="AL22" s="887"/>
      <c r="AM22" s="887"/>
      <c r="AN22" s="887"/>
      <c r="AO22" s="887"/>
      <c r="AP22" s="887"/>
      <c r="AQ22" s="887"/>
      <c r="AR22" s="887"/>
      <c r="AS22" s="887"/>
      <c r="AT22" s="887"/>
      <c r="AU22" s="888"/>
      <c r="AV22" s="888"/>
      <c r="AW22" s="888"/>
      <c r="AX22" s="888"/>
      <c r="AY22" s="889"/>
      <c r="AZ22" s="890" t="s">
        <v>393</v>
      </c>
      <c r="BA22" s="890"/>
      <c r="BB22" s="890"/>
      <c r="BC22" s="890"/>
      <c r="BD22" s="891"/>
      <c r="BE22" s="254"/>
      <c r="BF22" s="254"/>
      <c r="BG22" s="254"/>
      <c r="BH22" s="254"/>
      <c r="BI22" s="254"/>
      <c r="BJ22" s="254"/>
      <c r="BK22" s="254"/>
      <c r="BL22" s="254"/>
      <c r="BM22" s="254"/>
      <c r="BN22" s="254"/>
      <c r="BO22" s="254"/>
      <c r="BP22" s="254"/>
      <c r="BQ22" s="263">
        <v>16</v>
      </c>
      <c r="BR22" s="264"/>
      <c r="BS22" s="852"/>
      <c r="BT22" s="853"/>
      <c r="BU22" s="853"/>
      <c r="BV22" s="853"/>
      <c r="BW22" s="853"/>
      <c r="BX22" s="853"/>
      <c r="BY22" s="853"/>
      <c r="BZ22" s="853"/>
      <c r="CA22" s="853"/>
      <c r="CB22" s="853"/>
      <c r="CC22" s="853"/>
      <c r="CD22" s="853"/>
      <c r="CE22" s="853"/>
      <c r="CF22" s="853"/>
      <c r="CG22" s="854"/>
      <c r="CH22" s="865"/>
      <c r="CI22" s="866"/>
      <c r="CJ22" s="866"/>
      <c r="CK22" s="866"/>
      <c r="CL22" s="867"/>
      <c r="CM22" s="865"/>
      <c r="CN22" s="866"/>
      <c r="CO22" s="866"/>
      <c r="CP22" s="866"/>
      <c r="CQ22" s="867"/>
      <c r="CR22" s="865"/>
      <c r="CS22" s="866"/>
      <c r="CT22" s="866"/>
      <c r="CU22" s="866"/>
      <c r="CV22" s="867"/>
      <c r="CW22" s="865"/>
      <c r="CX22" s="866"/>
      <c r="CY22" s="866"/>
      <c r="CZ22" s="866"/>
      <c r="DA22" s="867"/>
      <c r="DB22" s="865"/>
      <c r="DC22" s="866"/>
      <c r="DD22" s="866"/>
      <c r="DE22" s="866"/>
      <c r="DF22" s="867"/>
      <c r="DG22" s="865"/>
      <c r="DH22" s="866"/>
      <c r="DI22" s="866"/>
      <c r="DJ22" s="866"/>
      <c r="DK22" s="867"/>
      <c r="DL22" s="865"/>
      <c r="DM22" s="866"/>
      <c r="DN22" s="866"/>
      <c r="DO22" s="866"/>
      <c r="DP22" s="867"/>
      <c r="DQ22" s="865"/>
      <c r="DR22" s="866"/>
      <c r="DS22" s="866"/>
      <c r="DT22" s="866"/>
      <c r="DU22" s="867"/>
      <c r="DV22" s="868"/>
      <c r="DW22" s="869"/>
      <c r="DX22" s="869"/>
      <c r="DY22" s="869"/>
      <c r="DZ22" s="870"/>
      <c r="EA22" s="255"/>
    </row>
    <row r="23" spans="1:131" s="256" customFormat="1" ht="26.25" customHeight="1" thickBot="1" x14ac:dyDescent="0.2">
      <c r="A23" s="265" t="s">
        <v>394</v>
      </c>
      <c r="B23" s="874" t="s">
        <v>395</v>
      </c>
      <c r="C23" s="875"/>
      <c r="D23" s="875"/>
      <c r="E23" s="875"/>
      <c r="F23" s="875"/>
      <c r="G23" s="875"/>
      <c r="H23" s="875"/>
      <c r="I23" s="875"/>
      <c r="J23" s="875"/>
      <c r="K23" s="875"/>
      <c r="L23" s="875"/>
      <c r="M23" s="875"/>
      <c r="N23" s="875"/>
      <c r="O23" s="875"/>
      <c r="P23" s="876"/>
      <c r="Q23" s="877">
        <v>4357</v>
      </c>
      <c r="R23" s="878"/>
      <c r="S23" s="878"/>
      <c r="T23" s="878"/>
      <c r="U23" s="878"/>
      <c r="V23" s="878">
        <v>4280</v>
      </c>
      <c r="W23" s="878"/>
      <c r="X23" s="878"/>
      <c r="Y23" s="878"/>
      <c r="Z23" s="878"/>
      <c r="AA23" s="878">
        <v>77</v>
      </c>
      <c r="AB23" s="878"/>
      <c r="AC23" s="878"/>
      <c r="AD23" s="878"/>
      <c r="AE23" s="879"/>
      <c r="AF23" s="880">
        <v>44</v>
      </c>
      <c r="AG23" s="878"/>
      <c r="AH23" s="878"/>
      <c r="AI23" s="878"/>
      <c r="AJ23" s="881"/>
      <c r="AK23" s="882"/>
      <c r="AL23" s="883"/>
      <c r="AM23" s="883"/>
      <c r="AN23" s="883"/>
      <c r="AO23" s="883"/>
      <c r="AP23" s="878">
        <v>3782</v>
      </c>
      <c r="AQ23" s="878"/>
      <c r="AR23" s="878"/>
      <c r="AS23" s="878"/>
      <c r="AT23" s="878"/>
      <c r="AU23" s="884"/>
      <c r="AV23" s="884"/>
      <c r="AW23" s="884"/>
      <c r="AX23" s="884"/>
      <c r="AY23" s="885"/>
      <c r="AZ23" s="893" t="s">
        <v>149</v>
      </c>
      <c r="BA23" s="894"/>
      <c r="BB23" s="894"/>
      <c r="BC23" s="894"/>
      <c r="BD23" s="895"/>
      <c r="BE23" s="254"/>
      <c r="BF23" s="254"/>
      <c r="BG23" s="254"/>
      <c r="BH23" s="254"/>
      <c r="BI23" s="254"/>
      <c r="BJ23" s="254"/>
      <c r="BK23" s="254"/>
      <c r="BL23" s="254"/>
      <c r="BM23" s="254"/>
      <c r="BN23" s="254"/>
      <c r="BO23" s="254"/>
      <c r="BP23" s="254"/>
      <c r="BQ23" s="263">
        <v>17</v>
      </c>
      <c r="BR23" s="264"/>
      <c r="BS23" s="852"/>
      <c r="BT23" s="853"/>
      <c r="BU23" s="853"/>
      <c r="BV23" s="853"/>
      <c r="BW23" s="853"/>
      <c r="BX23" s="853"/>
      <c r="BY23" s="853"/>
      <c r="BZ23" s="853"/>
      <c r="CA23" s="853"/>
      <c r="CB23" s="853"/>
      <c r="CC23" s="853"/>
      <c r="CD23" s="853"/>
      <c r="CE23" s="853"/>
      <c r="CF23" s="853"/>
      <c r="CG23" s="854"/>
      <c r="CH23" s="865"/>
      <c r="CI23" s="866"/>
      <c r="CJ23" s="866"/>
      <c r="CK23" s="866"/>
      <c r="CL23" s="867"/>
      <c r="CM23" s="865"/>
      <c r="CN23" s="866"/>
      <c r="CO23" s="866"/>
      <c r="CP23" s="866"/>
      <c r="CQ23" s="867"/>
      <c r="CR23" s="865"/>
      <c r="CS23" s="866"/>
      <c r="CT23" s="866"/>
      <c r="CU23" s="866"/>
      <c r="CV23" s="867"/>
      <c r="CW23" s="865"/>
      <c r="CX23" s="866"/>
      <c r="CY23" s="866"/>
      <c r="CZ23" s="866"/>
      <c r="DA23" s="867"/>
      <c r="DB23" s="865"/>
      <c r="DC23" s="866"/>
      <c r="DD23" s="866"/>
      <c r="DE23" s="866"/>
      <c r="DF23" s="867"/>
      <c r="DG23" s="865"/>
      <c r="DH23" s="866"/>
      <c r="DI23" s="866"/>
      <c r="DJ23" s="866"/>
      <c r="DK23" s="867"/>
      <c r="DL23" s="865"/>
      <c r="DM23" s="866"/>
      <c r="DN23" s="866"/>
      <c r="DO23" s="866"/>
      <c r="DP23" s="867"/>
      <c r="DQ23" s="865"/>
      <c r="DR23" s="866"/>
      <c r="DS23" s="866"/>
      <c r="DT23" s="866"/>
      <c r="DU23" s="867"/>
      <c r="DV23" s="868"/>
      <c r="DW23" s="869"/>
      <c r="DX23" s="869"/>
      <c r="DY23" s="869"/>
      <c r="DZ23" s="870"/>
      <c r="EA23" s="255"/>
    </row>
    <row r="24" spans="1:131" s="256" customFormat="1" ht="26.25" customHeight="1" x14ac:dyDescent="0.15">
      <c r="A24" s="892" t="s">
        <v>396</v>
      </c>
      <c r="B24" s="892"/>
      <c r="C24" s="892"/>
      <c r="D24" s="892"/>
      <c r="E24" s="892"/>
      <c r="F24" s="892"/>
      <c r="G24" s="892"/>
      <c r="H24" s="892"/>
      <c r="I24" s="892"/>
      <c r="J24" s="892"/>
      <c r="K24" s="892"/>
      <c r="L24" s="892"/>
      <c r="M24" s="892"/>
      <c r="N24" s="892"/>
      <c r="O24" s="892"/>
      <c r="P24" s="892"/>
      <c r="Q24" s="892"/>
      <c r="R24" s="892"/>
      <c r="S24" s="892"/>
      <c r="T24" s="892"/>
      <c r="U24" s="892"/>
      <c r="V24" s="892"/>
      <c r="W24" s="892"/>
      <c r="X24" s="892"/>
      <c r="Y24" s="892"/>
      <c r="Z24" s="892"/>
      <c r="AA24" s="892"/>
      <c r="AB24" s="892"/>
      <c r="AC24" s="892"/>
      <c r="AD24" s="892"/>
      <c r="AE24" s="892"/>
      <c r="AF24" s="892"/>
      <c r="AG24" s="892"/>
      <c r="AH24" s="892"/>
      <c r="AI24" s="892"/>
      <c r="AJ24" s="892"/>
      <c r="AK24" s="892"/>
      <c r="AL24" s="892"/>
      <c r="AM24" s="892"/>
      <c r="AN24" s="892"/>
      <c r="AO24" s="892"/>
      <c r="AP24" s="892"/>
      <c r="AQ24" s="892"/>
      <c r="AR24" s="892"/>
      <c r="AS24" s="892"/>
      <c r="AT24" s="892"/>
      <c r="AU24" s="892"/>
      <c r="AV24" s="892"/>
      <c r="AW24" s="892"/>
      <c r="AX24" s="892"/>
      <c r="AY24" s="892"/>
      <c r="AZ24" s="253"/>
      <c r="BA24" s="253"/>
      <c r="BB24" s="253"/>
      <c r="BC24" s="253"/>
      <c r="BD24" s="253"/>
      <c r="BE24" s="254"/>
      <c r="BF24" s="254"/>
      <c r="BG24" s="254"/>
      <c r="BH24" s="254"/>
      <c r="BI24" s="254"/>
      <c r="BJ24" s="254"/>
      <c r="BK24" s="254"/>
      <c r="BL24" s="254"/>
      <c r="BM24" s="254"/>
      <c r="BN24" s="254"/>
      <c r="BO24" s="254"/>
      <c r="BP24" s="254"/>
      <c r="BQ24" s="263">
        <v>18</v>
      </c>
      <c r="BR24" s="264"/>
      <c r="BS24" s="852"/>
      <c r="BT24" s="853"/>
      <c r="BU24" s="853"/>
      <c r="BV24" s="853"/>
      <c r="BW24" s="853"/>
      <c r="BX24" s="853"/>
      <c r="BY24" s="853"/>
      <c r="BZ24" s="853"/>
      <c r="CA24" s="853"/>
      <c r="CB24" s="853"/>
      <c r="CC24" s="853"/>
      <c r="CD24" s="853"/>
      <c r="CE24" s="853"/>
      <c r="CF24" s="853"/>
      <c r="CG24" s="854"/>
      <c r="CH24" s="865"/>
      <c r="CI24" s="866"/>
      <c r="CJ24" s="866"/>
      <c r="CK24" s="866"/>
      <c r="CL24" s="867"/>
      <c r="CM24" s="865"/>
      <c r="CN24" s="866"/>
      <c r="CO24" s="866"/>
      <c r="CP24" s="866"/>
      <c r="CQ24" s="867"/>
      <c r="CR24" s="865"/>
      <c r="CS24" s="866"/>
      <c r="CT24" s="866"/>
      <c r="CU24" s="866"/>
      <c r="CV24" s="867"/>
      <c r="CW24" s="865"/>
      <c r="CX24" s="866"/>
      <c r="CY24" s="866"/>
      <c r="CZ24" s="866"/>
      <c r="DA24" s="867"/>
      <c r="DB24" s="865"/>
      <c r="DC24" s="866"/>
      <c r="DD24" s="866"/>
      <c r="DE24" s="866"/>
      <c r="DF24" s="867"/>
      <c r="DG24" s="865"/>
      <c r="DH24" s="866"/>
      <c r="DI24" s="866"/>
      <c r="DJ24" s="866"/>
      <c r="DK24" s="867"/>
      <c r="DL24" s="865"/>
      <c r="DM24" s="866"/>
      <c r="DN24" s="866"/>
      <c r="DO24" s="866"/>
      <c r="DP24" s="867"/>
      <c r="DQ24" s="865"/>
      <c r="DR24" s="866"/>
      <c r="DS24" s="866"/>
      <c r="DT24" s="866"/>
      <c r="DU24" s="867"/>
      <c r="DV24" s="868"/>
      <c r="DW24" s="869"/>
      <c r="DX24" s="869"/>
      <c r="DY24" s="869"/>
      <c r="DZ24" s="870"/>
      <c r="EA24" s="255"/>
    </row>
    <row r="25" spans="1:131" s="248" customFormat="1" ht="26.25" customHeight="1" thickBot="1" x14ac:dyDescent="0.2">
      <c r="A25" s="833" t="s">
        <v>397</v>
      </c>
      <c r="B25" s="833"/>
      <c r="C25" s="833"/>
      <c r="D25" s="833"/>
      <c r="E25" s="833"/>
      <c r="F25" s="833"/>
      <c r="G25" s="833"/>
      <c r="H25" s="833"/>
      <c r="I25" s="833"/>
      <c r="J25" s="833"/>
      <c r="K25" s="833"/>
      <c r="L25" s="833"/>
      <c r="M25" s="833"/>
      <c r="N25" s="833"/>
      <c r="O25" s="833"/>
      <c r="P25" s="833"/>
      <c r="Q25" s="833"/>
      <c r="R25" s="833"/>
      <c r="S25" s="833"/>
      <c r="T25" s="833"/>
      <c r="U25" s="833"/>
      <c r="V25" s="833"/>
      <c r="W25" s="833"/>
      <c r="X25" s="833"/>
      <c r="Y25" s="833"/>
      <c r="Z25" s="833"/>
      <c r="AA25" s="833"/>
      <c r="AB25" s="833"/>
      <c r="AC25" s="833"/>
      <c r="AD25" s="833"/>
      <c r="AE25" s="833"/>
      <c r="AF25" s="833"/>
      <c r="AG25" s="833"/>
      <c r="AH25" s="833"/>
      <c r="AI25" s="833"/>
      <c r="AJ25" s="833"/>
      <c r="AK25" s="833"/>
      <c r="AL25" s="833"/>
      <c r="AM25" s="833"/>
      <c r="AN25" s="833"/>
      <c r="AO25" s="833"/>
      <c r="AP25" s="833"/>
      <c r="AQ25" s="833"/>
      <c r="AR25" s="833"/>
      <c r="AS25" s="833"/>
      <c r="AT25" s="833"/>
      <c r="AU25" s="833"/>
      <c r="AV25" s="833"/>
      <c r="AW25" s="833"/>
      <c r="AX25" s="833"/>
      <c r="AY25" s="833"/>
      <c r="AZ25" s="833"/>
      <c r="BA25" s="833"/>
      <c r="BB25" s="833"/>
      <c r="BC25" s="833"/>
      <c r="BD25" s="833"/>
      <c r="BE25" s="833"/>
      <c r="BF25" s="833"/>
      <c r="BG25" s="833"/>
      <c r="BH25" s="833"/>
      <c r="BI25" s="833"/>
      <c r="BJ25" s="253"/>
      <c r="BK25" s="253"/>
      <c r="BL25" s="253"/>
      <c r="BM25" s="253"/>
      <c r="BN25" s="253"/>
      <c r="BO25" s="266"/>
      <c r="BP25" s="266"/>
      <c r="BQ25" s="263">
        <v>19</v>
      </c>
      <c r="BR25" s="264"/>
      <c r="BS25" s="852"/>
      <c r="BT25" s="853"/>
      <c r="BU25" s="853"/>
      <c r="BV25" s="853"/>
      <c r="BW25" s="853"/>
      <c r="BX25" s="853"/>
      <c r="BY25" s="853"/>
      <c r="BZ25" s="853"/>
      <c r="CA25" s="853"/>
      <c r="CB25" s="853"/>
      <c r="CC25" s="853"/>
      <c r="CD25" s="853"/>
      <c r="CE25" s="853"/>
      <c r="CF25" s="853"/>
      <c r="CG25" s="854"/>
      <c r="CH25" s="865"/>
      <c r="CI25" s="866"/>
      <c r="CJ25" s="866"/>
      <c r="CK25" s="866"/>
      <c r="CL25" s="867"/>
      <c r="CM25" s="865"/>
      <c r="CN25" s="866"/>
      <c r="CO25" s="866"/>
      <c r="CP25" s="866"/>
      <c r="CQ25" s="867"/>
      <c r="CR25" s="865"/>
      <c r="CS25" s="866"/>
      <c r="CT25" s="866"/>
      <c r="CU25" s="866"/>
      <c r="CV25" s="867"/>
      <c r="CW25" s="865"/>
      <c r="CX25" s="866"/>
      <c r="CY25" s="866"/>
      <c r="CZ25" s="866"/>
      <c r="DA25" s="867"/>
      <c r="DB25" s="865"/>
      <c r="DC25" s="866"/>
      <c r="DD25" s="866"/>
      <c r="DE25" s="866"/>
      <c r="DF25" s="867"/>
      <c r="DG25" s="865"/>
      <c r="DH25" s="866"/>
      <c r="DI25" s="866"/>
      <c r="DJ25" s="866"/>
      <c r="DK25" s="867"/>
      <c r="DL25" s="865"/>
      <c r="DM25" s="866"/>
      <c r="DN25" s="866"/>
      <c r="DO25" s="866"/>
      <c r="DP25" s="867"/>
      <c r="DQ25" s="865"/>
      <c r="DR25" s="866"/>
      <c r="DS25" s="866"/>
      <c r="DT25" s="866"/>
      <c r="DU25" s="867"/>
      <c r="DV25" s="868"/>
      <c r="DW25" s="869"/>
      <c r="DX25" s="869"/>
      <c r="DY25" s="869"/>
      <c r="DZ25" s="870"/>
      <c r="EA25" s="247"/>
    </row>
    <row r="26" spans="1:131" s="248" customFormat="1" ht="26.25" customHeight="1" x14ac:dyDescent="0.15">
      <c r="A26" s="824" t="s">
        <v>374</v>
      </c>
      <c r="B26" s="825"/>
      <c r="C26" s="825"/>
      <c r="D26" s="825"/>
      <c r="E26" s="825"/>
      <c r="F26" s="825"/>
      <c r="G26" s="825"/>
      <c r="H26" s="825"/>
      <c r="I26" s="825"/>
      <c r="J26" s="825"/>
      <c r="K26" s="825"/>
      <c r="L26" s="825"/>
      <c r="M26" s="825"/>
      <c r="N26" s="825"/>
      <c r="O26" s="825"/>
      <c r="P26" s="826"/>
      <c r="Q26" s="801" t="s">
        <v>398</v>
      </c>
      <c r="R26" s="802"/>
      <c r="S26" s="802"/>
      <c r="T26" s="802"/>
      <c r="U26" s="803"/>
      <c r="V26" s="801" t="s">
        <v>399</v>
      </c>
      <c r="W26" s="802"/>
      <c r="X26" s="802"/>
      <c r="Y26" s="802"/>
      <c r="Z26" s="803"/>
      <c r="AA26" s="801" t="s">
        <v>400</v>
      </c>
      <c r="AB26" s="802"/>
      <c r="AC26" s="802"/>
      <c r="AD26" s="802"/>
      <c r="AE26" s="802"/>
      <c r="AF26" s="896" t="s">
        <v>401</v>
      </c>
      <c r="AG26" s="897"/>
      <c r="AH26" s="897"/>
      <c r="AI26" s="897"/>
      <c r="AJ26" s="898"/>
      <c r="AK26" s="802" t="s">
        <v>402</v>
      </c>
      <c r="AL26" s="802"/>
      <c r="AM26" s="802"/>
      <c r="AN26" s="802"/>
      <c r="AO26" s="803"/>
      <c r="AP26" s="801" t="s">
        <v>403</v>
      </c>
      <c r="AQ26" s="802"/>
      <c r="AR26" s="802"/>
      <c r="AS26" s="802"/>
      <c r="AT26" s="803"/>
      <c r="AU26" s="801" t="s">
        <v>404</v>
      </c>
      <c r="AV26" s="802"/>
      <c r="AW26" s="802"/>
      <c r="AX26" s="802"/>
      <c r="AY26" s="803"/>
      <c r="AZ26" s="801" t="s">
        <v>405</v>
      </c>
      <c r="BA26" s="802"/>
      <c r="BB26" s="802"/>
      <c r="BC26" s="802"/>
      <c r="BD26" s="803"/>
      <c r="BE26" s="801" t="s">
        <v>381</v>
      </c>
      <c r="BF26" s="802"/>
      <c r="BG26" s="802"/>
      <c r="BH26" s="802"/>
      <c r="BI26" s="813"/>
      <c r="BJ26" s="253"/>
      <c r="BK26" s="253"/>
      <c r="BL26" s="253"/>
      <c r="BM26" s="253"/>
      <c r="BN26" s="253"/>
      <c r="BO26" s="266"/>
      <c r="BP26" s="266"/>
      <c r="BQ26" s="263">
        <v>20</v>
      </c>
      <c r="BR26" s="264"/>
      <c r="BS26" s="852"/>
      <c r="BT26" s="853"/>
      <c r="BU26" s="853"/>
      <c r="BV26" s="853"/>
      <c r="BW26" s="853"/>
      <c r="BX26" s="853"/>
      <c r="BY26" s="853"/>
      <c r="BZ26" s="853"/>
      <c r="CA26" s="853"/>
      <c r="CB26" s="853"/>
      <c r="CC26" s="853"/>
      <c r="CD26" s="853"/>
      <c r="CE26" s="853"/>
      <c r="CF26" s="853"/>
      <c r="CG26" s="854"/>
      <c r="CH26" s="865"/>
      <c r="CI26" s="866"/>
      <c r="CJ26" s="866"/>
      <c r="CK26" s="866"/>
      <c r="CL26" s="867"/>
      <c r="CM26" s="865"/>
      <c r="CN26" s="866"/>
      <c r="CO26" s="866"/>
      <c r="CP26" s="866"/>
      <c r="CQ26" s="867"/>
      <c r="CR26" s="865"/>
      <c r="CS26" s="866"/>
      <c r="CT26" s="866"/>
      <c r="CU26" s="866"/>
      <c r="CV26" s="867"/>
      <c r="CW26" s="865"/>
      <c r="CX26" s="866"/>
      <c r="CY26" s="866"/>
      <c r="CZ26" s="866"/>
      <c r="DA26" s="867"/>
      <c r="DB26" s="865"/>
      <c r="DC26" s="866"/>
      <c r="DD26" s="866"/>
      <c r="DE26" s="866"/>
      <c r="DF26" s="867"/>
      <c r="DG26" s="865"/>
      <c r="DH26" s="866"/>
      <c r="DI26" s="866"/>
      <c r="DJ26" s="866"/>
      <c r="DK26" s="867"/>
      <c r="DL26" s="865"/>
      <c r="DM26" s="866"/>
      <c r="DN26" s="866"/>
      <c r="DO26" s="866"/>
      <c r="DP26" s="867"/>
      <c r="DQ26" s="865"/>
      <c r="DR26" s="866"/>
      <c r="DS26" s="866"/>
      <c r="DT26" s="866"/>
      <c r="DU26" s="867"/>
      <c r="DV26" s="868"/>
      <c r="DW26" s="869"/>
      <c r="DX26" s="869"/>
      <c r="DY26" s="869"/>
      <c r="DZ26" s="870"/>
      <c r="EA26" s="247"/>
    </row>
    <row r="27" spans="1:131" s="248" customFormat="1" ht="26.25" customHeight="1" thickBot="1" x14ac:dyDescent="0.2">
      <c r="A27" s="827"/>
      <c r="B27" s="828"/>
      <c r="C27" s="828"/>
      <c r="D27" s="828"/>
      <c r="E27" s="828"/>
      <c r="F27" s="828"/>
      <c r="G27" s="828"/>
      <c r="H27" s="828"/>
      <c r="I27" s="828"/>
      <c r="J27" s="828"/>
      <c r="K27" s="828"/>
      <c r="L27" s="828"/>
      <c r="M27" s="828"/>
      <c r="N27" s="828"/>
      <c r="O27" s="828"/>
      <c r="P27" s="829"/>
      <c r="Q27" s="804"/>
      <c r="R27" s="805"/>
      <c r="S27" s="805"/>
      <c r="T27" s="805"/>
      <c r="U27" s="806"/>
      <c r="V27" s="804"/>
      <c r="W27" s="805"/>
      <c r="X27" s="805"/>
      <c r="Y27" s="805"/>
      <c r="Z27" s="806"/>
      <c r="AA27" s="804"/>
      <c r="AB27" s="805"/>
      <c r="AC27" s="805"/>
      <c r="AD27" s="805"/>
      <c r="AE27" s="805"/>
      <c r="AF27" s="899"/>
      <c r="AG27" s="900"/>
      <c r="AH27" s="900"/>
      <c r="AI27" s="900"/>
      <c r="AJ27" s="901"/>
      <c r="AK27" s="805"/>
      <c r="AL27" s="805"/>
      <c r="AM27" s="805"/>
      <c r="AN27" s="805"/>
      <c r="AO27" s="806"/>
      <c r="AP27" s="804"/>
      <c r="AQ27" s="805"/>
      <c r="AR27" s="805"/>
      <c r="AS27" s="805"/>
      <c r="AT27" s="806"/>
      <c r="AU27" s="804"/>
      <c r="AV27" s="805"/>
      <c r="AW27" s="805"/>
      <c r="AX27" s="805"/>
      <c r="AY27" s="806"/>
      <c r="AZ27" s="804"/>
      <c r="BA27" s="805"/>
      <c r="BB27" s="805"/>
      <c r="BC27" s="805"/>
      <c r="BD27" s="806"/>
      <c r="BE27" s="804"/>
      <c r="BF27" s="805"/>
      <c r="BG27" s="805"/>
      <c r="BH27" s="805"/>
      <c r="BI27" s="814"/>
      <c r="BJ27" s="253"/>
      <c r="BK27" s="253"/>
      <c r="BL27" s="253"/>
      <c r="BM27" s="253"/>
      <c r="BN27" s="253"/>
      <c r="BO27" s="266"/>
      <c r="BP27" s="266"/>
      <c r="BQ27" s="263">
        <v>21</v>
      </c>
      <c r="BR27" s="264"/>
      <c r="BS27" s="852"/>
      <c r="BT27" s="853"/>
      <c r="BU27" s="853"/>
      <c r="BV27" s="853"/>
      <c r="BW27" s="853"/>
      <c r="BX27" s="853"/>
      <c r="BY27" s="853"/>
      <c r="BZ27" s="853"/>
      <c r="CA27" s="853"/>
      <c r="CB27" s="853"/>
      <c r="CC27" s="853"/>
      <c r="CD27" s="853"/>
      <c r="CE27" s="853"/>
      <c r="CF27" s="853"/>
      <c r="CG27" s="854"/>
      <c r="CH27" s="865"/>
      <c r="CI27" s="866"/>
      <c r="CJ27" s="866"/>
      <c r="CK27" s="866"/>
      <c r="CL27" s="867"/>
      <c r="CM27" s="865"/>
      <c r="CN27" s="866"/>
      <c r="CO27" s="866"/>
      <c r="CP27" s="866"/>
      <c r="CQ27" s="867"/>
      <c r="CR27" s="865"/>
      <c r="CS27" s="866"/>
      <c r="CT27" s="866"/>
      <c r="CU27" s="866"/>
      <c r="CV27" s="867"/>
      <c r="CW27" s="865"/>
      <c r="CX27" s="866"/>
      <c r="CY27" s="866"/>
      <c r="CZ27" s="866"/>
      <c r="DA27" s="867"/>
      <c r="DB27" s="865"/>
      <c r="DC27" s="866"/>
      <c r="DD27" s="866"/>
      <c r="DE27" s="866"/>
      <c r="DF27" s="867"/>
      <c r="DG27" s="865"/>
      <c r="DH27" s="866"/>
      <c r="DI27" s="866"/>
      <c r="DJ27" s="866"/>
      <c r="DK27" s="867"/>
      <c r="DL27" s="865"/>
      <c r="DM27" s="866"/>
      <c r="DN27" s="866"/>
      <c r="DO27" s="866"/>
      <c r="DP27" s="867"/>
      <c r="DQ27" s="865"/>
      <c r="DR27" s="866"/>
      <c r="DS27" s="866"/>
      <c r="DT27" s="866"/>
      <c r="DU27" s="867"/>
      <c r="DV27" s="868"/>
      <c r="DW27" s="869"/>
      <c r="DX27" s="869"/>
      <c r="DY27" s="869"/>
      <c r="DZ27" s="870"/>
      <c r="EA27" s="247"/>
    </row>
    <row r="28" spans="1:131" s="248" customFormat="1" ht="26.25" customHeight="1" thickTop="1" x14ac:dyDescent="0.15">
      <c r="A28" s="267">
        <v>1</v>
      </c>
      <c r="B28" s="815" t="s">
        <v>406</v>
      </c>
      <c r="C28" s="816"/>
      <c r="D28" s="816"/>
      <c r="E28" s="816"/>
      <c r="F28" s="816"/>
      <c r="G28" s="816"/>
      <c r="H28" s="816"/>
      <c r="I28" s="816"/>
      <c r="J28" s="816"/>
      <c r="K28" s="816"/>
      <c r="L28" s="816"/>
      <c r="M28" s="816"/>
      <c r="N28" s="816"/>
      <c r="O28" s="816"/>
      <c r="P28" s="817"/>
      <c r="Q28" s="906">
        <v>500</v>
      </c>
      <c r="R28" s="907"/>
      <c r="S28" s="907"/>
      <c r="T28" s="907"/>
      <c r="U28" s="907"/>
      <c r="V28" s="907">
        <v>500</v>
      </c>
      <c r="W28" s="907"/>
      <c r="X28" s="907"/>
      <c r="Y28" s="907"/>
      <c r="Z28" s="907"/>
      <c r="AA28" s="907">
        <v>0</v>
      </c>
      <c r="AB28" s="907"/>
      <c r="AC28" s="907"/>
      <c r="AD28" s="907"/>
      <c r="AE28" s="908"/>
      <c r="AF28" s="909">
        <v>0</v>
      </c>
      <c r="AG28" s="907"/>
      <c r="AH28" s="907"/>
      <c r="AI28" s="907"/>
      <c r="AJ28" s="910"/>
      <c r="AK28" s="911">
        <v>62</v>
      </c>
      <c r="AL28" s="902"/>
      <c r="AM28" s="902"/>
      <c r="AN28" s="902"/>
      <c r="AO28" s="902"/>
      <c r="AP28" s="902" t="s">
        <v>568</v>
      </c>
      <c r="AQ28" s="902"/>
      <c r="AR28" s="902"/>
      <c r="AS28" s="902"/>
      <c r="AT28" s="902"/>
      <c r="AU28" s="902" t="s">
        <v>568</v>
      </c>
      <c r="AV28" s="902"/>
      <c r="AW28" s="902"/>
      <c r="AX28" s="902"/>
      <c r="AY28" s="902"/>
      <c r="AZ28" s="903" t="s">
        <v>568</v>
      </c>
      <c r="BA28" s="903"/>
      <c r="BB28" s="903"/>
      <c r="BC28" s="903"/>
      <c r="BD28" s="903"/>
      <c r="BE28" s="904"/>
      <c r="BF28" s="904"/>
      <c r="BG28" s="904"/>
      <c r="BH28" s="904"/>
      <c r="BI28" s="905"/>
      <c r="BJ28" s="253"/>
      <c r="BK28" s="253"/>
      <c r="BL28" s="253"/>
      <c r="BM28" s="253"/>
      <c r="BN28" s="253"/>
      <c r="BO28" s="266"/>
      <c r="BP28" s="266"/>
      <c r="BQ28" s="263">
        <v>22</v>
      </c>
      <c r="BR28" s="264"/>
      <c r="BS28" s="852"/>
      <c r="BT28" s="853"/>
      <c r="BU28" s="853"/>
      <c r="BV28" s="853"/>
      <c r="BW28" s="853"/>
      <c r="BX28" s="853"/>
      <c r="BY28" s="853"/>
      <c r="BZ28" s="853"/>
      <c r="CA28" s="853"/>
      <c r="CB28" s="853"/>
      <c r="CC28" s="853"/>
      <c r="CD28" s="853"/>
      <c r="CE28" s="853"/>
      <c r="CF28" s="853"/>
      <c r="CG28" s="854"/>
      <c r="CH28" s="865"/>
      <c r="CI28" s="866"/>
      <c r="CJ28" s="866"/>
      <c r="CK28" s="866"/>
      <c r="CL28" s="867"/>
      <c r="CM28" s="865"/>
      <c r="CN28" s="866"/>
      <c r="CO28" s="866"/>
      <c r="CP28" s="866"/>
      <c r="CQ28" s="867"/>
      <c r="CR28" s="865"/>
      <c r="CS28" s="866"/>
      <c r="CT28" s="866"/>
      <c r="CU28" s="866"/>
      <c r="CV28" s="867"/>
      <c r="CW28" s="865"/>
      <c r="CX28" s="866"/>
      <c r="CY28" s="866"/>
      <c r="CZ28" s="866"/>
      <c r="DA28" s="867"/>
      <c r="DB28" s="865"/>
      <c r="DC28" s="866"/>
      <c r="DD28" s="866"/>
      <c r="DE28" s="866"/>
      <c r="DF28" s="867"/>
      <c r="DG28" s="865"/>
      <c r="DH28" s="866"/>
      <c r="DI28" s="866"/>
      <c r="DJ28" s="866"/>
      <c r="DK28" s="867"/>
      <c r="DL28" s="865"/>
      <c r="DM28" s="866"/>
      <c r="DN28" s="866"/>
      <c r="DO28" s="866"/>
      <c r="DP28" s="867"/>
      <c r="DQ28" s="865"/>
      <c r="DR28" s="866"/>
      <c r="DS28" s="866"/>
      <c r="DT28" s="866"/>
      <c r="DU28" s="867"/>
      <c r="DV28" s="868"/>
      <c r="DW28" s="869"/>
      <c r="DX28" s="869"/>
      <c r="DY28" s="869"/>
      <c r="DZ28" s="870"/>
      <c r="EA28" s="247"/>
    </row>
    <row r="29" spans="1:131" s="248" customFormat="1" ht="26.25" customHeight="1" x14ac:dyDescent="0.15">
      <c r="A29" s="267">
        <v>2</v>
      </c>
      <c r="B29" s="839" t="s">
        <v>407</v>
      </c>
      <c r="C29" s="840"/>
      <c r="D29" s="840"/>
      <c r="E29" s="840"/>
      <c r="F29" s="840"/>
      <c r="G29" s="840"/>
      <c r="H29" s="840"/>
      <c r="I29" s="840"/>
      <c r="J29" s="840"/>
      <c r="K29" s="840"/>
      <c r="L29" s="840"/>
      <c r="M29" s="840"/>
      <c r="N29" s="840"/>
      <c r="O29" s="840"/>
      <c r="P29" s="841"/>
      <c r="Q29" s="842">
        <v>51</v>
      </c>
      <c r="R29" s="843"/>
      <c r="S29" s="843"/>
      <c r="T29" s="843"/>
      <c r="U29" s="843"/>
      <c r="V29" s="843">
        <v>51</v>
      </c>
      <c r="W29" s="843"/>
      <c r="X29" s="843"/>
      <c r="Y29" s="843"/>
      <c r="Z29" s="843"/>
      <c r="AA29" s="843">
        <v>0</v>
      </c>
      <c r="AB29" s="843"/>
      <c r="AC29" s="843"/>
      <c r="AD29" s="843"/>
      <c r="AE29" s="844"/>
      <c r="AF29" s="845">
        <v>0</v>
      </c>
      <c r="AG29" s="846"/>
      <c r="AH29" s="846"/>
      <c r="AI29" s="846"/>
      <c r="AJ29" s="847"/>
      <c r="AK29" s="914">
        <v>19</v>
      </c>
      <c r="AL29" s="915"/>
      <c r="AM29" s="915"/>
      <c r="AN29" s="915"/>
      <c r="AO29" s="915"/>
      <c r="AP29" s="915" t="s">
        <v>568</v>
      </c>
      <c r="AQ29" s="915"/>
      <c r="AR29" s="915"/>
      <c r="AS29" s="915"/>
      <c r="AT29" s="915"/>
      <c r="AU29" s="915" t="s">
        <v>568</v>
      </c>
      <c r="AV29" s="915"/>
      <c r="AW29" s="915"/>
      <c r="AX29" s="915"/>
      <c r="AY29" s="915"/>
      <c r="AZ29" s="916" t="s">
        <v>568</v>
      </c>
      <c r="BA29" s="916"/>
      <c r="BB29" s="916"/>
      <c r="BC29" s="916"/>
      <c r="BD29" s="916"/>
      <c r="BE29" s="912"/>
      <c r="BF29" s="912"/>
      <c r="BG29" s="912"/>
      <c r="BH29" s="912"/>
      <c r="BI29" s="913"/>
      <c r="BJ29" s="253"/>
      <c r="BK29" s="253"/>
      <c r="BL29" s="253"/>
      <c r="BM29" s="253"/>
      <c r="BN29" s="253"/>
      <c r="BO29" s="266"/>
      <c r="BP29" s="266"/>
      <c r="BQ29" s="263">
        <v>23</v>
      </c>
      <c r="BR29" s="264"/>
      <c r="BS29" s="852"/>
      <c r="BT29" s="853"/>
      <c r="BU29" s="853"/>
      <c r="BV29" s="853"/>
      <c r="BW29" s="853"/>
      <c r="BX29" s="853"/>
      <c r="BY29" s="853"/>
      <c r="BZ29" s="853"/>
      <c r="CA29" s="853"/>
      <c r="CB29" s="853"/>
      <c r="CC29" s="853"/>
      <c r="CD29" s="853"/>
      <c r="CE29" s="853"/>
      <c r="CF29" s="853"/>
      <c r="CG29" s="854"/>
      <c r="CH29" s="865"/>
      <c r="CI29" s="866"/>
      <c r="CJ29" s="866"/>
      <c r="CK29" s="866"/>
      <c r="CL29" s="867"/>
      <c r="CM29" s="865"/>
      <c r="CN29" s="866"/>
      <c r="CO29" s="866"/>
      <c r="CP29" s="866"/>
      <c r="CQ29" s="867"/>
      <c r="CR29" s="865"/>
      <c r="CS29" s="866"/>
      <c r="CT29" s="866"/>
      <c r="CU29" s="866"/>
      <c r="CV29" s="867"/>
      <c r="CW29" s="865"/>
      <c r="CX29" s="866"/>
      <c r="CY29" s="866"/>
      <c r="CZ29" s="866"/>
      <c r="DA29" s="867"/>
      <c r="DB29" s="865"/>
      <c r="DC29" s="866"/>
      <c r="DD29" s="866"/>
      <c r="DE29" s="866"/>
      <c r="DF29" s="867"/>
      <c r="DG29" s="865"/>
      <c r="DH29" s="866"/>
      <c r="DI29" s="866"/>
      <c r="DJ29" s="866"/>
      <c r="DK29" s="867"/>
      <c r="DL29" s="865"/>
      <c r="DM29" s="866"/>
      <c r="DN29" s="866"/>
      <c r="DO29" s="866"/>
      <c r="DP29" s="867"/>
      <c r="DQ29" s="865"/>
      <c r="DR29" s="866"/>
      <c r="DS29" s="866"/>
      <c r="DT29" s="866"/>
      <c r="DU29" s="867"/>
      <c r="DV29" s="868"/>
      <c r="DW29" s="869"/>
      <c r="DX29" s="869"/>
      <c r="DY29" s="869"/>
      <c r="DZ29" s="870"/>
      <c r="EA29" s="247"/>
    </row>
    <row r="30" spans="1:131" s="248" customFormat="1" ht="26.25" customHeight="1" x14ac:dyDescent="0.15">
      <c r="A30" s="267">
        <v>3</v>
      </c>
      <c r="B30" s="839" t="s">
        <v>408</v>
      </c>
      <c r="C30" s="840"/>
      <c r="D30" s="840"/>
      <c r="E30" s="840"/>
      <c r="F30" s="840"/>
      <c r="G30" s="840"/>
      <c r="H30" s="840"/>
      <c r="I30" s="840"/>
      <c r="J30" s="840"/>
      <c r="K30" s="840"/>
      <c r="L30" s="840"/>
      <c r="M30" s="840"/>
      <c r="N30" s="840"/>
      <c r="O30" s="840"/>
      <c r="P30" s="841"/>
      <c r="Q30" s="842">
        <v>298</v>
      </c>
      <c r="R30" s="843"/>
      <c r="S30" s="843"/>
      <c r="T30" s="843"/>
      <c r="U30" s="843"/>
      <c r="V30" s="843">
        <v>298</v>
      </c>
      <c r="W30" s="843"/>
      <c r="X30" s="843"/>
      <c r="Y30" s="843"/>
      <c r="Z30" s="843"/>
      <c r="AA30" s="843">
        <v>0</v>
      </c>
      <c r="AB30" s="843"/>
      <c r="AC30" s="843"/>
      <c r="AD30" s="843"/>
      <c r="AE30" s="844"/>
      <c r="AF30" s="845">
        <v>0</v>
      </c>
      <c r="AG30" s="846"/>
      <c r="AH30" s="846"/>
      <c r="AI30" s="846"/>
      <c r="AJ30" s="847"/>
      <c r="AK30" s="914">
        <v>40</v>
      </c>
      <c r="AL30" s="915"/>
      <c r="AM30" s="915"/>
      <c r="AN30" s="915"/>
      <c r="AO30" s="915"/>
      <c r="AP30" s="915">
        <v>724</v>
      </c>
      <c r="AQ30" s="915"/>
      <c r="AR30" s="915"/>
      <c r="AS30" s="915"/>
      <c r="AT30" s="915"/>
      <c r="AU30" s="915">
        <v>362</v>
      </c>
      <c r="AV30" s="915"/>
      <c r="AW30" s="915"/>
      <c r="AX30" s="915"/>
      <c r="AY30" s="915"/>
      <c r="AZ30" s="916" t="s">
        <v>568</v>
      </c>
      <c r="BA30" s="916"/>
      <c r="BB30" s="916"/>
      <c r="BC30" s="916"/>
      <c r="BD30" s="916"/>
      <c r="BE30" s="912" t="s">
        <v>409</v>
      </c>
      <c r="BF30" s="912"/>
      <c r="BG30" s="912"/>
      <c r="BH30" s="912"/>
      <c r="BI30" s="913"/>
      <c r="BJ30" s="253"/>
      <c r="BK30" s="253"/>
      <c r="BL30" s="253"/>
      <c r="BM30" s="253"/>
      <c r="BN30" s="253"/>
      <c r="BO30" s="266"/>
      <c r="BP30" s="266"/>
      <c r="BQ30" s="263">
        <v>24</v>
      </c>
      <c r="BR30" s="264"/>
      <c r="BS30" s="852"/>
      <c r="BT30" s="853"/>
      <c r="BU30" s="853"/>
      <c r="BV30" s="853"/>
      <c r="BW30" s="853"/>
      <c r="BX30" s="853"/>
      <c r="BY30" s="853"/>
      <c r="BZ30" s="853"/>
      <c r="CA30" s="853"/>
      <c r="CB30" s="853"/>
      <c r="CC30" s="853"/>
      <c r="CD30" s="853"/>
      <c r="CE30" s="853"/>
      <c r="CF30" s="853"/>
      <c r="CG30" s="854"/>
      <c r="CH30" s="865"/>
      <c r="CI30" s="866"/>
      <c r="CJ30" s="866"/>
      <c r="CK30" s="866"/>
      <c r="CL30" s="867"/>
      <c r="CM30" s="865"/>
      <c r="CN30" s="866"/>
      <c r="CO30" s="866"/>
      <c r="CP30" s="866"/>
      <c r="CQ30" s="867"/>
      <c r="CR30" s="865"/>
      <c r="CS30" s="866"/>
      <c r="CT30" s="866"/>
      <c r="CU30" s="866"/>
      <c r="CV30" s="867"/>
      <c r="CW30" s="865"/>
      <c r="CX30" s="866"/>
      <c r="CY30" s="866"/>
      <c r="CZ30" s="866"/>
      <c r="DA30" s="867"/>
      <c r="DB30" s="865"/>
      <c r="DC30" s="866"/>
      <c r="DD30" s="866"/>
      <c r="DE30" s="866"/>
      <c r="DF30" s="867"/>
      <c r="DG30" s="865"/>
      <c r="DH30" s="866"/>
      <c r="DI30" s="866"/>
      <c r="DJ30" s="866"/>
      <c r="DK30" s="867"/>
      <c r="DL30" s="865"/>
      <c r="DM30" s="866"/>
      <c r="DN30" s="866"/>
      <c r="DO30" s="866"/>
      <c r="DP30" s="867"/>
      <c r="DQ30" s="865"/>
      <c r="DR30" s="866"/>
      <c r="DS30" s="866"/>
      <c r="DT30" s="866"/>
      <c r="DU30" s="867"/>
      <c r="DV30" s="868"/>
      <c r="DW30" s="869"/>
      <c r="DX30" s="869"/>
      <c r="DY30" s="869"/>
      <c r="DZ30" s="870"/>
      <c r="EA30" s="247"/>
    </row>
    <row r="31" spans="1:131" s="248" customFormat="1" ht="26.25" customHeight="1" x14ac:dyDescent="0.15">
      <c r="A31" s="267">
        <v>4</v>
      </c>
      <c r="B31" s="839"/>
      <c r="C31" s="840"/>
      <c r="D31" s="840"/>
      <c r="E31" s="840"/>
      <c r="F31" s="840"/>
      <c r="G31" s="840"/>
      <c r="H31" s="840"/>
      <c r="I31" s="840"/>
      <c r="J31" s="840"/>
      <c r="K31" s="840"/>
      <c r="L31" s="840"/>
      <c r="M31" s="840"/>
      <c r="N31" s="840"/>
      <c r="O31" s="840"/>
      <c r="P31" s="841"/>
      <c r="Q31" s="842"/>
      <c r="R31" s="843"/>
      <c r="S31" s="843"/>
      <c r="T31" s="843"/>
      <c r="U31" s="843"/>
      <c r="V31" s="843"/>
      <c r="W31" s="843"/>
      <c r="X31" s="843"/>
      <c r="Y31" s="843"/>
      <c r="Z31" s="843"/>
      <c r="AA31" s="843"/>
      <c r="AB31" s="843"/>
      <c r="AC31" s="843"/>
      <c r="AD31" s="843"/>
      <c r="AE31" s="844"/>
      <c r="AF31" s="845"/>
      <c r="AG31" s="846"/>
      <c r="AH31" s="846"/>
      <c r="AI31" s="846"/>
      <c r="AJ31" s="847"/>
      <c r="AK31" s="914"/>
      <c r="AL31" s="915"/>
      <c r="AM31" s="915"/>
      <c r="AN31" s="915"/>
      <c r="AO31" s="915"/>
      <c r="AP31" s="915"/>
      <c r="AQ31" s="915"/>
      <c r="AR31" s="915"/>
      <c r="AS31" s="915"/>
      <c r="AT31" s="915"/>
      <c r="AU31" s="915"/>
      <c r="AV31" s="915"/>
      <c r="AW31" s="915"/>
      <c r="AX31" s="915"/>
      <c r="AY31" s="915"/>
      <c r="AZ31" s="916"/>
      <c r="BA31" s="916"/>
      <c r="BB31" s="916"/>
      <c r="BC31" s="916"/>
      <c r="BD31" s="916"/>
      <c r="BE31" s="912"/>
      <c r="BF31" s="912"/>
      <c r="BG31" s="912"/>
      <c r="BH31" s="912"/>
      <c r="BI31" s="913"/>
      <c r="BJ31" s="253"/>
      <c r="BK31" s="253"/>
      <c r="BL31" s="253"/>
      <c r="BM31" s="253"/>
      <c r="BN31" s="253"/>
      <c r="BO31" s="266"/>
      <c r="BP31" s="266"/>
      <c r="BQ31" s="263">
        <v>25</v>
      </c>
      <c r="BR31" s="264"/>
      <c r="BS31" s="852"/>
      <c r="BT31" s="853"/>
      <c r="BU31" s="853"/>
      <c r="BV31" s="853"/>
      <c r="BW31" s="853"/>
      <c r="BX31" s="853"/>
      <c r="BY31" s="853"/>
      <c r="BZ31" s="853"/>
      <c r="CA31" s="853"/>
      <c r="CB31" s="853"/>
      <c r="CC31" s="853"/>
      <c r="CD31" s="853"/>
      <c r="CE31" s="853"/>
      <c r="CF31" s="853"/>
      <c r="CG31" s="854"/>
      <c r="CH31" s="865"/>
      <c r="CI31" s="866"/>
      <c r="CJ31" s="866"/>
      <c r="CK31" s="866"/>
      <c r="CL31" s="867"/>
      <c r="CM31" s="865"/>
      <c r="CN31" s="866"/>
      <c r="CO31" s="866"/>
      <c r="CP31" s="866"/>
      <c r="CQ31" s="867"/>
      <c r="CR31" s="865"/>
      <c r="CS31" s="866"/>
      <c r="CT31" s="866"/>
      <c r="CU31" s="866"/>
      <c r="CV31" s="867"/>
      <c r="CW31" s="865"/>
      <c r="CX31" s="866"/>
      <c r="CY31" s="866"/>
      <c r="CZ31" s="866"/>
      <c r="DA31" s="867"/>
      <c r="DB31" s="865"/>
      <c r="DC31" s="866"/>
      <c r="DD31" s="866"/>
      <c r="DE31" s="866"/>
      <c r="DF31" s="867"/>
      <c r="DG31" s="865"/>
      <c r="DH31" s="866"/>
      <c r="DI31" s="866"/>
      <c r="DJ31" s="866"/>
      <c r="DK31" s="867"/>
      <c r="DL31" s="865"/>
      <c r="DM31" s="866"/>
      <c r="DN31" s="866"/>
      <c r="DO31" s="866"/>
      <c r="DP31" s="867"/>
      <c r="DQ31" s="865"/>
      <c r="DR31" s="866"/>
      <c r="DS31" s="866"/>
      <c r="DT31" s="866"/>
      <c r="DU31" s="867"/>
      <c r="DV31" s="868"/>
      <c r="DW31" s="869"/>
      <c r="DX31" s="869"/>
      <c r="DY31" s="869"/>
      <c r="DZ31" s="870"/>
      <c r="EA31" s="247"/>
    </row>
    <row r="32" spans="1:131" s="248" customFormat="1" ht="26.25" customHeight="1" x14ac:dyDescent="0.15">
      <c r="A32" s="267">
        <v>5</v>
      </c>
      <c r="B32" s="839"/>
      <c r="C32" s="840"/>
      <c r="D32" s="840"/>
      <c r="E32" s="840"/>
      <c r="F32" s="840"/>
      <c r="G32" s="840"/>
      <c r="H32" s="840"/>
      <c r="I32" s="840"/>
      <c r="J32" s="840"/>
      <c r="K32" s="840"/>
      <c r="L32" s="840"/>
      <c r="M32" s="840"/>
      <c r="N32" s="840"/>
      <c r="O32" s="840"/>
      <c r="P32" s="841"/>
      <c r="Q32" s="842"/>
      <c r="R32" s="843"/>
      <c r="S32" s="843"/>
      <c r="T32" s="843"/>
      <c r="U32" s="843"/>
      <c r="V32" s="843"/>
      <c r="W32" s="843"/>
      <c r="X32" s="843"/>
      <c r="Y32" s="843"/>
      <c r="Z32" s="843"/>
      <c r="AA32" s="843"/>
      <c r="AB32" s="843"/>
      <c r="AC32" s="843"/>
      <c r="AD32" s="843"/>
      <c r="AE32" s="844"/>
      <c r="AF32" s="845"/>
      <c r="AG32" s="846"/>
      <c r="AH32" s="846"/>
      <c r="AI32" s="846"/>
      <c r="AJ32" s="847"/>
      <c r="AK32" s="914"/>
      <c r="AL32" s="915"/>
      <c r="AM32" s="915"/>
      <c r="AN32" s="915"/>
      <c r="AO32" s="915"/>
      <c r="AP32" s="915"/>
      <c r="AQ32" s="915"/>
      <c r="AR32" s="915"/>
      <c r="AS32" s="915"/>
      <c r="AT32" s="915"/>
      <c r="AU32" s="915"/>
      <c r="AV32" s="915"/>
      <c r="AW32" s="915"/>
      <c r="AX32" s="915"/>
      <c r="AY32" s="915"/>
      <c r="AZ32" s="916"/>
      <c r="BA32" s="916"/>
      <c r="BB32" s="916"/>
      <c r="BC32" s="916"/>
      <c r="BD32" s="916"/>
      <c r="BE32" s="912"/>
      <c r="BF32" s="912"/>
      <c r="BG32" s="912"/>
      <c r="BH32" s="912"/>
      <c r="BI32" s="913"/>
      <c r="BJ32" s="253"/>
      <c r="BK32" s="253"/>
      <c r="BL32" s="253"/>
      <c r="BM32" s="253"/>
      <c r="BN32" s="253"/>
      <c r="BO32" s="266"/>
      <c r="BP32" s="266"/>
      <c r="BQ32" s="263">
        <v>26</v>
      </c>
      <c r="BR32" s="264"/>
      <c r="BS32" s="852"/>
      <c r="BT32" s="853"/>
      <c r="BU32" s="853"/>
      <c r="BV32" s="853"/>
      <c r="BW32" s="853"/>
      <c r="BX32" s="853"/>
      <c r="BY32" s="853"/>
      <c r="BZ32" s="853"/>
      <c r="CA32" s="853"/>
      <c r="CB32" s="853"/>
      <c r="CC32" s="853"/>
      <c r="CD32" s="853"/>
      <c r="CE32" s="853"/>
      <c r="CF32" s="853"/>
      <c r="CG32" s="854"/>
      <c r="CH32" s="865"/>
      <c r="CI32" s="866"/>
      <c r="CJ32" s="866"/>
      <c r="CK32" s="866"/>
      <c r="CL32" s="867"/>
      <c r="CM32" s="865"/>
      <c r="CN32" s="866"/>
      <c r="CO32" s="866"/>
      <c r="CP32" s="866"/>
      <c r="CQ32" s="867"/>
      <c r="CR32" s="865"/>
      <c r="CS32" s="866"/>
      <c r="CT32" s="866"/>
      <c r="CU32" s="866"/>
      <c r="CV32" s="867"/>
      <c r="CW32" s="865"/>
      <c r="CX32" s="866"/>
      <c r="CY32" s="866"/>
      <c r="CZ32" s="866"/>
      <c r="DA32" s="867"/>
      <c r="DB32" s="865"/>
      <c r="DC32" s="866"/>
      <c r="DD32" s="866"/>
      <c r="DE32" s="866"/>
      <c r="DF32" s="867"/>
      <c r="DG32" s="865"/>
      <c r="DH32" s="866"/>
      <c r="DI32" s="866"/>
      <c r="DJ32" s="866"/>
      <c r="DK32" s="867"/>
      <c r="DL32" s="865"/>
      <c r="DM32" s="866"/>
      <c r="DN32" s="866"/>
      <c r="DO32" s="866"/>
      <c r="DP32" s="867"/>
      <c r="DQ32" s="865"/>
      <c r="DR32" s="866"/>
      <c r="DS32" s="866"/>
      <c r="DT32" s="866"/>
      <c r="DU32" s="867"/>
      <c r="DV32" s="868"/>
      <c r="DW32" s="869"/>
      <c r="DX32" s="869"/>
      <c r="DY32" s="869"/>
      <c r="DZ32" s="870"/>
      <c r="EA32" s="247"/>
    </row>
    <row r="33" spans="1:131" s="248" customFormat="1" ht="26.25" customHeight="1" x14ac:dyDescent="0.15">
      <c r="A33" s="267">
        <v>6</v>
      </c>
      <c r="B33" s="839"/>
      <c r="C33" s="840"/>
      <c r="D33" s="840"/>
      <c r="E33" s="840"/>
      <c r="F33" s="840"/>
      <c r="G33" s="840"/>
      <c r="H33" s="840"/>
      <c r="I33" s="840"/>
      <c r="J33" s="840"/>
      <c r="K33" s="840"/>
      <c r="L33" s="840"/>
      <c r="M33" s="840"/>
      <c r="N33" s="840"/>
      <c r="O33" s="840"/>
      <c r="P33" s="841"/>
      <c r="Q33" s="842"/>
      <c r="R33" s="843"/>
      <c r="S33" s="843"/>
      <c r="T33" s="843"/>
      <c r="U33" s="843"/>
      <c r="V33" s="843"/>
      <c r="W33" s="843"/>
      <c r="X33" s="843"/>
      <c r="Y33" s="843"/>
      <c r="Z33" s="843"/>
      <c r="AA33" s="843"/>
      <c r="AB33" s="843"/>
      <c r="AC33" s="843"/>
      <c r="AD33" s="843"/>
      <c r="AE33" s="844"/>
      <c r="AF33" s="845"/>
      <c r="AG33" s="846"/>
      <c r="AH33" s="846"/>
      <c r="AI33" s="846"/>
      <c r="AJ33" s="847"/>
      <c r="AK33" s="914"/>
      <c r="AL33" s="915"/>
      <c r="AM33" s="915"/>
      <c r="AN33" s="915"/>
      <c r="AO33" s="915"/>
      <c r="AP33" s="915"/>
      <c r="AQ33" s="915"/>
      <c r="AR33" s="915"/>
      <c r="AS33" s="915"/>
      <c r="AT33" s="915"/>
      <c r="AU33" s="915"/>
      <c r="AV33" s="915"/>
      <c r="AW33" s="915"/>
      <c r="AX33" s="915"/>
      <c r="AY33" s="915"/>
      <c r="AZ33" s="916"/>
      <c r="BA33" s="916"/>
      <c r="BB33" s="916"/>
      <c r="BC33" s="916"/>
      <c r="BD33" s="916"/>
      <c r="BE33" s="912"/>
      <c r="BF33" s="912"/>
      <c r="BG33" s="912"/>
      <c r="BH33" s="912"/>
      <c r="BI33" s="913"/>
      <c r="BJ33" s="253"/>
      <c r="BK33" s="253"/>
      <c r="BL33" s="253"/>
      <c r="BM33" s="253"/>
      <c r="BN33" s="253"/>
      <c r="BO33" s="266"/>
      <c r="BP33" s="266"/>
      <c r="BQ33" s="263">
        <v>27</v>
      </c>
      <c r="BR33" s="264"/>
      <c r="BS33" s="852"/>
      <c r="BT33" s="853"/>
      <c r="BU33" s="853"/>
      <c r="BV33" s="853"/>
      <c r="BW33" s="853"/>
      <c r="BX33" s="853"/>
      <c r="BY33" s="853"/>
      <c r="BZ33" s="853"/>
      <c r="CA33" s="853"/>
      <c r="CB33" s="853"/>
      <c r="CC33" s="853"/>
      <c r="CD33" s="853"/>
      <c r="CE33" s="853"/>
      <c r="CF33" s="853"/>
      <c r="CG33" s="854"/>
      <c r="CH33" s="865"/>
      <c r="CI33" s="866"/>
      <c r="CJ33" s="866"/>
      <c r="CK33" s="866"/>
      <c r="CL33" s="867"/>
      <c r="CM33" s="865"/>
      <c r="CN33" s="866"/>
      <c r="CO33" s="866"/>
      <c r="CP33" s="866"/>
      <c r="CQ33" s="867"/>
      <c r="CR33" s="865"/>
      <c r="CS33" s="866"/>
      <c r="CT33" s="866"/>
      <c r="CU33" s="866"/>
      <c r="CV33" s="867"/>
      <c r="CW33" s="865"/>
      <c r="CX33" s="866"/>
      <c r="CY33" s="866"/>
      <c r="CZ33" s="866"/>
      <c r="DA33" s="867"/>
      <c r="DB33" s="865"/>
      <c r="DC33" s="866"/>
      <c r="DD33" s="866"/>
      <c r="DE33" s="866"/>
      <c r="DF33" s="867"/>
      <c r="DG33" s="865"/>
      <c r="DH33" s="866"/>
      <c r="DI33" s="866"/>
      <c r="DJ33" s="866"/>
      <c r="DK33" s="867"/>
      <c r="DL33" s="865"/>
      <c r="DM33" s="866"/>
      <c r="DN33" s="866"/>
      <c r="DO33" s="866"/>
      <c r="DP33" s="867"/>
      <c r="DQ33" s="865"/>
      <c r="DR33" s="866"/>
      <c r="DS33" s="866"/>
      <c r="DT33" s="866"/>
      <c r="DU33" s="867"/>
      <c r="DV33" s="868"/>
      <c r="DW33" s="869"/>
      <c r="DX33" s="869"/>
      <c r="DY33" s="869"/>
      <c r="DZ33" s="870"/>
      <c r="EA33" s="247"/>
    </row>
    <row r="34" spans="1:131" s="248" customFormat="1" ht="26.25" customHeight="1" x14ac:dyDescent="0.15">
      <c r="A34" s="267">
        <v>7</v>
      </c>
      <c r="B34" s="839"/>
      <c r="C34" s="840"/>
      <c r="D34" s="840"/>
      <c r="E34" s="840"/>
      <c r="F34" s="840"/>
      <c r="G34" s="840"/>
      <c r="H34" s="840"/>
      <c r="I34" s="840"/>
      <c r="J34" s="840"/>
      <c r="K34" s="840"/>
      <c r="L34" s="840"/>
      <c r="M34" s="840"/>
      <c r="N34" s="840"/>
      <c r="O34" s="840"/>
      <c r="P34" s="841"/>
      <c r="Q34" s="842"/>
      <c r="R34" s="843"/>
      <c r="S34" s="843"/>
      <c r="T34" s="843"/>
      <c r="U34" s="843"/>
      <c r="V34" s="843"/>
      <c r="W34" s="843"/>
      <c r="X34" s="843"/>
      <c r="Y34" s="843"/>
      <c r="Z34" s="843"/>
      <c r="AA34" s="843"/>
      <c r="AB34" s="843"/>
      <c r="AC34" s="843"/>
      <c r="AD34" s="843"/>
      <c r="AE34" s="844"/>
      <c r="AF34" s="845"/>
      <c r="AG34" s="846"/>
      <c r="AH34" s="846"/>
      <c r="AI34" s="846"/>
      <c r="AJ34" s="847"/>
      <c r="AK34" s="914"/>
      <c r="AL34" s="915"/>
      <c r="AM34" s="915"/>
      <c r="AN34" s="915"/>
      <c r="AO34" s="915"/>
      <c r="AP34" s="915"/>
      <c r="AQ34" s="915"/>
      <c r="AR34" s="915"/>
      <c r="AS34" s="915"/>
      <c r="AT34" s="915"/>
      <c r="AU34" s="915"/>
      <c r="AV34" s="915"/>
      <c r="AW34" s="915"/>
      <c r="AX34" s="915"/>
      <c r="AY34" s="915"/>
      <c r="AZ34" s="916"/>
      <c r="BA34" s="916"/>
      <c r="BB34" s="916"/>
      <c r="BC34" s="916"/>
      <c r="BD34" s="916"/>
      <c r="BE34" s="912"/>
      <c r="BF34" s="912"/>
      <c r="BG34" s="912"/>
      <c r="BH34" s="912"/>
      <c r="BI34" s="913"/>
      <c r="BJ34" s="253"/>
      <c r="BK34" s="253"/>
      <c r="BL34" s="253"/>
      <c r="BM34" s="253"/>
      <c r="BN34" s="253"/>
      <c r="BO34" s="266"/>
      <c r="BP34" s="266"/>
      <c r="BQ34" s="263">
        <v>28</v>
      </c>
      <c r="BR34" s="264"/>
      <c r="BS34" s="852"/>
      <c r="BT34" s="853"/>
      <c r="BU34" s="853"/>
      <c r="BV34" s="853"/>
      <c r="BW34" s="853"/>
      <c r="BX34" s="853"/>
      <c r="BY34" s="853"/>
      <c r="BZ34" s="853"/>
      <c r="CA34" s="853"/>
      <c r="CB34" s="853"/>
      <c r="CC34" s="853"/>
      <c r="CD34" s="853"/>
      <c r="CE34" s="853"/>
      <c r="CF34" s="853"/>
      <c r="CG34" s="854"/>
      <c r="CH34" s="865"/>
      <c r="CI34" s="866"/>
      <c r="CJ34" s="866"/>
      <c r="CK34" s="866"/>
      <c r="CL34" s="867"/>
      <c r="CM34" s="865"/>
      <c r="CN34" s="866"/>
      <c r="CO34" s="866"/>
      <c r="CP34" s="866"/>
      <c r="CQ34" s="867"/>
      <c r="CR34" s="865"/>
      <c r="CS34" s="866"/>
      <c r="CT34" s="866"/>
      <c r="CU34" s="866"/>
      <c r="CV34" s="867"/>
      <c r="CW34" s="865"/>
      <c r="CX34" s="866"/>
      <c r="CY34" s="866"/>
      <c r="CZ34" s="866"/>
      <c r="DA34" s="867"/>
      <c r="DB34" s="865"/>
      <c r="DC34" s="866"/>
      <c r="DD34" s="866"/>
      <c r="DE34" s="866"/>
      <c r="DF34" s="867"/>
      <c r="DG34" s="865"/>
      <c r="DH34" s="866"/>
      <c r="DI34" s="866"/>
      <c r="DJ34" s="866"/>
      <c r="DK34" s="867"/>
      <c r="DL34" s="865"/>
      <c r="DM34" s="866"/>
      <c r="DN34" s="866"/>
      <c r="DO34" s="866"/>
      <c r="DP34" s="867"/>
      <c r="DQ34" s="865"/>
      <c r="DR34" s="866"/>
      <c r="DS34" s="866"/>
      <c r="DT34" s="866"/>
      <c r="DU34" s="867"/>
      <c r="DV34" s="868"/>
      <c r="DW34" s="869"/>
      <c r="DX34" s="869"/>
      <c r="DY34" s="869"/>
      <c r="DZ34" s="870"/>
      <c r="EA34" s="247"/>
    </row>
    <row r="35" spans="1:131" s="248" customFormat="1" ht="26.25" customHeight="1" x14ac:dyDescent="0.15">
      <c r="A35" s="267">
        <v>8</v>
      </c>
      <c r="B35" s="839"/>
      <c r="C35" s="840"/>
      <c r="D35" s="840"/>
      <c r="E35" s="840"/>
      <c r="F35" s="840"/>
      <c r="G35" s="840"/>
      <c r="H35" s="840"/>
      <c r="I35" s="840"/>
      <c r="J35" s="840"/>
      <c r="K35" s="840"/>
      <c r="L35" s="840"/>
      <c r="M35" s="840"/>
      <c r="N35" s="840"/>
      <c r="O35" s="840"/>
      <c r="P35" s="841"/>
      <c r="Q35" s="842"/>
      <c r="R35" s="843"/>
      <c r="S35" s="843"/>
      <c r="T35" s="843"/>
      <c r="U35" s="843"/>
      <c r="V35" s="843"/>
      <c r="W35" s="843"/>
      <c r="X35" s="843"/>
      <c r="Y35" s="843"/>
      <c r="Z35" s="843"/>
      <c r="AA35" s="843"/>
      <c r="AB35" s="843"/>
      <c r="AC35" s="843"/>
      <c r="AD35" s="843"/>
      <c r="AE35" s="844"/>
      <c r="AF35" s="845"/>
      <c r="AG35" s="846"/>
      <c r="AH35" s="846"/>
      <c r="AI35" s="846"/>
      <c r="AJ35" s="847"/>
      <c r="AK35" s="914"/>
      <c r="AL35" s="915"/>
      <c r="AM35" s="915"/>
      <c r="AN35" s="915"/>
      <c r="AO35" s="915"/>
      <c r="AP35" s="915"/>
      <c r="AQ35" s="915"/>
      <c r="AR35" s="915"/>
      <c r="AS35" s="915"/>
      <c r="AT35" s="915"/>
      <c r="AU35" s="915"/>
      <c r="AV35" s="915"/>
      <c r="AW35" s="915"/>
      <c r="AX35" s="915"/>
      <c r="AY35" s="915"/>
      <c r="AZ35" s="916"/>
      <c r="BA35" s="916"/>
      <c r="BB35" s="916"/>
      <c r="BC35" s="916"/>
      <c r="BD35" s="916"/>
      <c r="BE35" s="912"/>
      <c r="BF35" s="912"/>
      <c r="BG35" s="912"/>
      <c r="BH35" s="912"/>
      <c r="BI35" s="913"/>
      <c r="BJ35" s="253"/>
      <c r="BK35" s="253"/>
      <c r="BL35" s="253"/>
      <c r="BM35" s="253"/>
      <c r="BN35" s="253"/>
      <c r="BO35" s="266"/>
      <c r="BP35" s="266"/>
      <c r="BQ35" s="263">
        <v>29</v>
      </c>
      <c r="BR35" s="264"/>
      <c r="BS35" s="852"/>
      <c r="BT35" s="853"/>
      <c r="BU35" s="853"/>
      <c r="BV35" s="853"/>
      <c r="BW35" s="853"/>
      <c r="BX35" s="853"/>
      <c r="BY35" s="853"/>
      <c r="BZ35" s="853"/>
      <c r="CA35" s="853"/>
      <c r="CB35" s="853"/>
      <c r="CC35" s="853"/>
      <c r="CD35" s="853"/>
      <c r="CE35" s="853"/>
      <c r="CF35" s="853"/>
      <c r="CG35" s="854"/>
      <c r="CH35" s="865"/>
      <c r="CI35" s="866"/>
      <c r="CJ35" s="866"/>
      <c r="CK35" s="866"/>
      <c r="CL35" s="867"/>
      <c r="CM35" s="865"/>
      <c r="CN35" s="866"/>
      <c r="CO35" s="866"/>
      <c r="CP35" s="866"/>
      <c r="CQ35" s="867"/>
      <c r="CR35" s="865"/>
      <c r="CS35" s="866"/>
      <c r="CT35" s="866"/>
      <c r="CU35" s="866"/>
      <c r="CV35" s="867"/>
      <c r="CW35" s="865"/>
      <c r="CX35" s="866"/>
      <c r="CY35" s="866"/>
      <c r="CZ35" s="866"/>
      <c r="DA35" s="867"/>
      <c r="DB35" s="865"/>
      <c r="DC35" s="866"/>
      <c r="DD35" s="866"/>
      <c r="DE35" s="866"/>
      <c r="DF35" s="867"/>
      <c r="DG35" s="865"/>
      <c r="DH35" s="866"/>
      <c r="DI35" s="866"/>
      <c r="DJ35" s="866"/>
      <c r="DK35" s="867"/>
      <c r="DL35" s="865"/>
      <c r="DM35" s="866"/>
      <c r="DN35" s="866"/>
      <c r="DO35" s="866"/>
      <c r="DP35" s="867"/>
      <c r="DQ35" s="865"/>
      <c r="DR35" s="866"/>
      <c r="DS35" s="866"/>
      <c r="DT35" s="866"/>
      <c r="DU35" s="867"/>
      <c r="DV35" s="868"/>
      <c r="DW35" s="869"/>
      <c r="DX35" s="869"/>
      <c r="DY35" s="869"/>
      <c r="DZ35" s="870"/>
      <c r="EA35" s="247"/>
    </row>
    <row r="36" spans="1:131" s="248" customFormat="1" ht="26.25" customHeight="1" x14ac:dyDescent="0.15">
      <c r="A36" s="267">
        <v>9</v>
      </c>
      <c r="B36" s="839"/>
      <c r="C36" s="840"/>
      <c r="D36" s="840"/>
      <c r="E36" s="840"/>
      <c r="F36" s="840"/>
      <c r="G36" s="840"/>
      <c r="H36" s="840"/>
      <c r="I36" s="840"/>
      <c r="J36" s="840"/>
      <c r="K36" s="840"/>
      <c r="L36" s="840"/>
      <c r="M36" s="840"/>
      <c r="N36" s="840"/>
      <c r="O36" s="840"/>
      <c r="P36" s="841"/>
      <c r="Q36" s="842"/>
      <c r="R36" s="843"/>
      <c r="S36" s="843"/>
      <c r="T36" s="843"/>
      <c r="U36" s="843"/>
      <c r="V36" s="843"/>
      <c r="W36" s="843"/>
      <c r="X36" s="843"/>
      <c r="Y36" s="843"/>
      <c r="Z36" s="843"/>
      <c r="AA36" s="843"/>
      <c r="AB36" s="843"/>
      <c r="AC36" s="843"/>
      <c r="AD36" s="843"/>
      <c r="AE36" s="844"/>
      <c r="AF36" s="845"/>
      <c r="AG36" s="846"/>
      <c r="AH36" s="846"/>
      <c r="AI36" s="846"/>
      <c r="AJ36" s="847"/>
      <c r="AK36" s="914"/>
      <c r="AL36" s="915"/>
      <c r="AM36" s="915"/>
      <c r="AN36" s="915"/>
      <c r="AO36" s="915"/>
      <c r="AP36" s="915"/>
      <c r="AQ36" s="915"/>
      <c r="AR36" s="915"/>
      <c r="AS36" s="915"/>
      <c r="AT36" s="915"/>
      <c r="AU36" s="915"/>
      <c r="AV36" s="915"/>
      <c r="AW36" s="915"/>
      <c r="AX36" s="915"/>
      <c r="AY36" s="915"/>
      <c r="AZ36" s="916"/>
      <c r="BA36" s="916"/>
      <c r="BB36" s="916"/>
      <c r="BC36" s="916"/>
      <c r="BD36" s="916"/>
      <c r="BE36" s="912"/>
      <c r="BF36" s="912"/>
      <c r="BG36" s="912"/>
      <c r="BH36" s="912"/>
      <c r="BI36" s="913"/>
      <c r="BJ36" s="253"/>
      <c r="BK36" s="253"/>
      <c r="BL36" s="253"/>
      <c r="BM36" s="253"/>
      <c r="BN36" s="253"/>
      <c r="BO36" s="266"/>
      <c r="BP36" s="266"/>
      <c r="BQ36" s="263">
        <v>30</v>
      </c>
      <c r="BR36" s="264"/>
      <c r="BS36" s="852"/>
      <c r="BT36" s="853"/>
      <c r="BU36" s="853"/>
      <c r="BV36" s="853"/>
      <c r="BW36" s="853"/>
      <c r="BX36" s="853"/>
      <c r="BY36" s="853"/>
      <c r="BZ36" s="853"/>
      <c r="CA36" s="853"/>
      <c r="CB36" s="853"/>
      <c r="CC36" s="853"/>
      <c r="CD36" s="853"/>
      <c r="CE36" s="853"/>
      <c r="CF36" s="853"/>
      <c r="CG36" s="854"/>
      <c r="CH36" s="865"/>
      <c r="CI36" s="866"/>
      <c r="CJ36" s="866"/>
      <c r="CK36" s="866"/>
      <c r="CL36" s="867"/>
      <c r="CM36" s="865"/>
      <c r="CN36" s="866"/>
      <c r="CO36" s="866"/>
      <c r="CP36" s="866"/>
      <c r="CQ36" s="867"/>
      <c r="CR36" s="865"/>
      <c r="CS36" s="866"/>
      <c r="CT36" s="866"/>
      <c r="CU36" s="866"/>
      <c r="CV36" s="867"/>
      <c r="CW36" s="865"/>
      <c r="CX36" s="866"/>
      <c r="CY36" s="866"/>
      <c r="CZ36" s="866"/>
      <c r="DA36" s="867"/>
      <c r="DB36" s="865"/>
      <c r="DC36" s="866"/>
      <c r="DD36" s="866"/>
      <c r="DE36" s="866"/>
      <c r="DF36" s="867"/>
      <c r="DG36" s="865"/>
      <c r="DH36" s="866"/>
      <c r="DI36" s="866"/>
      <c r="DJ36" s="866"/>
      <c r="DK36" s="867"/>
      <c r="DL36" s="865"/>
      <c r="DM36" s="866"/>
      <c r="DN36" s="866"/>
      <c r="DO36" s="866"/>
      <c r="DP36" s="867"/>
      <c r="DQ36" s="865"/>
      <c r="DR36" s="866"/>
      <c r="DS36" s="866"/>
      <c r="DT36" s="866"/>
      <c r="DU36" s="867"/>
      <c r="DV36" s="868"/>
      <c r="DW36" s="869"/>
      <c r="DX36" s="869"/>
      <c r="DY36" s="869"/>
      <c r="DZ36" s="870"/>
      <c r="EA36" s="247"/>
    </row>
    <row r="37" spans="1:131" s="248" customFormat="1" ht="26.25" customHeight="1" x14ac:dyDescent="0.15">
      <c r="A37" s="267">
        <v>10</v>
      </c>
      <c r="B37" s="839"/>
      <c r="C37" s="840"/>
      <c r="D37" s="840"/>
      <c r="E37" s="840"/>
      <c r="F37" s="840"/>
      <c r="G37" s="840"/>
      <c r="H37" s="840"/>
      <c r="I37" s="840"/>
      <c r="J37" s="840"/>
      <c r="K37" s="840"/>
      <c r="L37" s="840"/>
      <c r="M37" s="840"/>
      <c r="N37" s="840"/>
      <c r="O37" s="840"/>
      <c r="P37" s="841"/>
      <c r="Q37" s="842"/>
      <c r="R37" s="843"/>
      <c r="S37" s="843"/>
      <c r="T37" s="843"/>
      <c r="U37" s="843"/>
      <c r="V37" s="843"/>
      <c r="W37" s="843"/>
      <c r="X37" s="843"/>
      <c r="Y37" s="843"/>
      <c r="Z37" s="843"/>
      <c r="AA37" s="843"/>
      <c r="AB37" s="843"/>
      <c r="AC37" s="843"/>
      <c r="AD37" s="843"/>
      <c r="AE37" s="844"/>
      <c r="AF37" s="845"/>
      <c r="AG37" s="846"/>
      <c r="AH37" s="846"/>
      <c r="AI37" s="846"/>
      <c r="AJ37" s="847"/>
      <c r="AK37" s="914"/>
      <c r="AL37" s="915"/>
      <c r="AM37" s="915"/>
      <c r="AN37" s="915"/>
      <c r="AO37" s="915"/>
      <c r="AP37" s="915"/>
      <c r="AQ37" s="915"/>
      <c r="AR37" s="915"/>
      <c r="AS37" s="915"/>
      <c r="AT37" s="915"/>
      <c r="AU37" s="915"/>
      <c r="AV37" s="915"/>
      <c r="AW37" s="915"/>
      <c r="AX37" s="915"/>
      <c r="AY37" s="915"/>
      <c r="AZ37" s="916"/>
      <c r="BA37" s="916"/>
      <c r="BB37" s="916"/>
      <c r="BC37" s="916"/>
      <c r="BD37" s="916"/>
      <c r="BE37" s="912"/>
      <c r="BF37" s="912"/>
      <c r="BG37" s="912"/>
      <c r="BH37" s="912"/>
      <c r="BI37" s="913"/>
      <c r="BJ37" s="253"/>
      <c r="BK37" s="253"/>
      <c r="BL37" s="253"/>
      <c r="BM37" s="253"/>
      <c r="BN37" s="253"/>
      <c r="BO37" s="266"/>
      <c r="BP37" s="266"/>
      <c r="BQ37" s="263">
        <v>31</v>
      </c>
      <c r="BR37" s="264"/>
      <c r="BS37" s="852"/>
      <c r="BT37" s="853"/>
      <c r="BU37" s="853"/>
      <c r="BV37" s="853"/>
      <c r="BW37" s="853"/>
      <c r="BX37" s="853"/>
      <c r="BY37" s="853"/>
      <c r="BZ37" s="853"/>
      <c r="CA37" s="853"/>
      <c r="CB37" s="853"/>
      <c r="CC37" s="853"/>
      <c r="CD37" s="853"/>
      <c r="CE37" s="853"/>
      <c r="CF37" s="853"/>
      <c r="CG37" s="854"/>
      <c r="CH37" s="865"/>
      <c r="CI37" s="866"/>
      <c r="CJ37" s="866"/>
      <c r="CK37" s="866"/>
      <c r="CL37" s="867"/>
      <c r="CM37" s="865"/>
      <c r="CN37" s="866"/>
      <c r="CO37" s="866"/>
      <c r="CP37" s="866"/>
      <c r="CQ37" s="867"/>
      <c r="CR37" s="865"/>
      <c r="CS37" s="866"/>
      <c r="CT37" s="866"/>
      <c r="CU37" s="866"/>
      <c r="CV37" s="867"/>
      <c r="CW37" s="865"/>
      <c r="CX37" s="866"/>
      <c r="CY37" s="866"/>
      <c r="CZ37" s="866"/>
      <c r="DA37" s="867"/>
      <c r="DB37" s="865"/>
      <c r="DC37" s="866"/>
      <c r="DD37" s="866"/>
      <c r="DE37" s="866"/>
      <c r="DF37" s="867"/>
      <c r="DG37" s="865"/>
      <c r="DH37" s="866"/>
      <c r="DI37" s="866"/>
      <c r="DJ37" s="866"/>
      <c r="DK37" s="867"/>
      <c r="DL37" s="865"/>
      <c r="DM37" s="866"/>
      <c r="DN37" s="866"/>
      <c r="DO37" s="866"/>
      <c r="DP37" s="867"/>
      <c r="DQ37" s="865"/>
      <c r="DR37" s="866"/>
      <c r="DS37" s="866"/>
      <c r="DT37" s="866"/>
      <c r="DU37" s="867"/>
      <c r="DV37" s="868"/>
      <c r="DW37" s="869"/>
      <c r="DX37" s="869"/>
      <c r="DY37" s="869"/>
      <c r="DZ37" s="870"/>
      <c r="EA37" s="247"/>
    </row>
    <row r="38" spans="1:131" s="248" customFormat="1" ht="26.25" customHeight="1" x14ac:dyDescent="0.15">
      <c r="A38" s="267">
        <v>11</v>
      </c>
      <c r="B38" s="839"/>
      <c r="C38" s="840"/>
      <c r="D38" s="840"/>
      <c r="E38" s="840"/>
      <c r="F38" s="840"/>
      <c r="G38" s="840"/>
      <c r="H38" s="840"/>
      <c r="I38" s="840"/>
      <c r="J38" s="840"/>
      <c r="K38" s="840"/>
      <c r="L38" s="840"/>
      <c r="M38" s="840"/>
      <c r="N38" s="840"/>
      <c r="O38" s="840"/>
      <c r="P38" s="841"/>
      <c r="Q38" s="842"/>
      <c r="R38" s="843"/>
      <c r="S38" s="843"/>
      <c r="T38" s="843"/>
      <c r="U38" s="843"/>
      <c r="V38" s="843"/>
      <c r="W38" s="843"/>
      <c r="X38" s="843"/>
      <c r="Y38" s="843"/>
      <c r="Z38" s="843"/>
      <c r="AA38" s="843"/>
      <c r="AB38" s="843"/>
      <c r="AC38" s="843"/>
      <c r="AD38" s="843"/>
      <c r="AE38" s="844"/>
      <c r="AF38" s="845"/>
      <c r="AG38" s="846"/>
      <c r="AH38" s="846"/>
      <c r="AI38" s="846"/>
      <c r="AJ38" s="847"/>
      <c r="AK38" s="914"/>
      <c r="AL38" s="915"/>
      <c r="AM38" s="915"/>
      <c r="AN38" s="915"/>
      <c r="AO38" s="915"/>
      <c r="AP38" s="915"/>
      <c r="AQ38" s="915"/>
      <c r="AR38" s="915"/>
      <c r="AS38" s="915"/>
      <c r="AT38" s="915"/>
      <c r="AU38" s="915"/>
      <c r="AV38" s="915"/>
      <c r="AW38" s="915"/>
      <c r="AX38" s="915"/>
      <c r="AY38" s="915"/>
      <c r="AZ38" s="916"/>
      <c r="BA38" s="916"/>
      <c r="BB38" s="916"/>
      <c r="BC38" s="916"/>
      <c r="BD38" s="916"/>
      <c r="BE38" s="912"/>
      <c r="BF38" s="912"/>
      <c r="BG38" s="912"/>
      <c r="BH38" s="912"/>
      <c r="BI38" s="913"/>
      <c r="BJ38" s="253"/>
      <c r="BK38" s="253"/>
      <c r="BL38" s="253"/>
      <c r="BM38" s="253"/>
      <c r="BN38" s="253"/>
      <c r="BO38" s="266"/>
      <c r="BP38" s="266"/>
      <c r="BQ38" s="263">
        <v>32</v>
      </c>
      <c r="BR38" s="264"/>
      <c r="BS38" s="852"/>
      <c r="BT38" s="853"/>
      <c r="BU38" s="853"/>
      <c r="BV38" s="853"/>
      <c r="BW38" s="853"/>
      <c r="BX38" s="853"/>
      <c r="BY38" s="853"/>
      <c r="BZ38" s="853"/>
      <c r="CA38" s="853"/>
      <c r="CB38" s="853"/>
      <c r="CC38" s="853"/>
      <c r="CD38" s="853"/>
      <c r="CE38" s="853"/>
      <c r="CF38" s="853"/>
      <c r="CG38" s="854"/>
      <c r="CH38" s="865"/>
      <c r="CI38" s="866"/>
      <c r="CJ38" s="866"/>
      <c r="CK38" s="866"/>
      <c r="CL38" s="867"/>
      <c r="CM38" s="865"/>
      <c r="CN38" s="866"/>
      <c r="CO38" s="866"/>
      <c r="CP38" s="866"/>
      <c r="CQ38" s="867"/>
      <c r="CR38" s="865"/>
      <c r="CS38" s="866"/>
      <c r="CT38" s="866"/>
      <c r="CU38" s="866"/>
      <c r="CV38" s="867"/>
      <c r="CW38" s="865"/>
      <c r="CX38" s="866"/>
      <c r="CY38" s="866"/>
      <c r="CZ38" s="866"/>
      <c r="DA38" s="867"/>
      <c r="DB38" s="865"/>
      <c r="DC38" s="866"/>
      <c r="DD38" s="866"/>
      <c r="DE38" s="866"/>
      <c r="DF38" s="867"/>
      <c r="DG38" s="865"/>
      <c r="DH38" s="866"/>
      <c r="DI38" s="866"/>
      <c r="DJ38" s="866"/>
      <c r="DK38" s="867"/>
      <c r="DL38" s="865"/>
      <c r="DM38" s="866"/>
      <c r="DN38" s="866"/>
      <c r="DO38" s="866"/>
      <c r="DP38" s="867"/>
      <c r="DQ38" s="865"/>
      <c r="DR38" s="866"/>
      <c r="DS38" s="866"/>
      <c r="DT38" s="866"/>
      <c r="DU38" s="867"/>
      <c r="DV38" s="868"/>
      <c r="DW38" s="869"/>
      <c r="DX38" s="869"/>
      <c r="DY38" s="869"/>
      <c r="DZ38" s="870"/>
      <c r="EA38" s="247"/>
    </row>
    <row r="39" spans="1:131" s="248" customFormat="1" ht="26.25" customHeight="1" x14ac:dyDescent="0.15">
      <c r="A39" s="267">
        <v>12</v>
      </c>
      <c r="B39" s="839"/>
      <c r="C39" s="840"/>
      <c r="D39" s="840"/>
      <c r="E39" s="840"/>
      <c r="F39" s="840"/>
      <c r="G39" s="840"/>
      <c r="H39" s="840"/>
      <c r="I39" s="840"/>
      <c r="J39" s="840"/>
      <c r="K39" s="840"/>
      <c r="L39" s="840"/>
      <c r="M39" s="840"/>
      <c r="N39" s="840"/>
      <c r="O39" s="840"/>
      <c r="P39" s="841"/>
      <c r="Q39" s="842"/>
      <c r="R39" s="843"/>
      <c r="S39" s="843"/>
      <c r="T39" s="843"/>
      <c r="U39" s="843"/>
      <c r="V39" s="843"/>
      <c r="W39" s="843"/>
      <c r="X39" s="843"/>
      <c r="Y39" s="843"/>
      <c r="Z39" s="843"/>
      <c r="AA39" s="843"/>
      <c r="AB39" s="843"/>
      <c r="AC39" s="843"/>
      <c r="AD39" s="843"/>
      <c r="AE39" s="844"/>
      <c r="AF39" s="845"/>
      <c r="AG39" s="846"/>
      <c r="AH39" s="846"/>
      <c r="AI39" s="846"/>
      <c r="AJ39" s="847"/>
      <c r="AK39" s="914"/>
      <c r="AL39" s="915"/>
      <c r="AM39" s="915"/>
      <c r="AN39" s="915"/>
      <c r="AO39" s="915"/>
      <c r="AP39" s="915"/>
      <c r="AQ39" s="915"/>
      <c r="AR39" s="915"/>
      <c r="AS39" s="915"/>
      <c r="AT39" s="915"/>
      <c r="AU39" s="915"/>
      <c r="AV39" s="915"/>
      <c r="AW39" s="915"/>
      <c r="AX39" s="915"/>
      <c r="AY39" s="915"/>
      <c r="AZ39" s="916"/>
      <c r="BA39" s="916"/>
      <c r="BB39" s="916"/>
      <c r="BC39" s="916"/>
      <c r="BD39" s="916"/>
      <c r="BE39" s="912"/>
      <c r="BF39" s="912"/>
      <c r="BG39" s="912"/>
      <c r="BH39" s="912"/>
      <c r="BI39" s="913"/>
      <c r="BJ39" s="253"/>
      <c r="BK39" s="253"/>
      <c r="BL39" s="253"/>
      <c r="BM39" s="253"/>
      <c r="BN39" s="253"/>
      <c r="BO39" s="266"/>
      <c r="BP39" s="266"/>
      <c r="BQ39" s="263">
        <v>33</v>
      </c>
      <c r="BR39" s="264"/>
      <c r="BS39" s="852"/>
      <c r="BT39" s="853"/>
      <c r="BU39" s="853"/>
      <c r="BV39" s="853"/>
      <c r="BW39" s="853"/>
      <c r="BX39" s="853"/>
      <c r="BY39" s="853"/>
      <c r="BZ39" s="853"/>
      <c r="CA39" s="853"/>
      <c r="CB39" s="853"/>
      <c r="CC39" s="853"/>
      <c r="CD39" s="853"/>
      <c r="CE39" s="853"/>
      <c r="CF39" s="853"/>
      <c r="CG39" s="854"/>
      <c r="CH39" s="865"/>
      <c r="CI39" s="866"/>
      <c r="CJ39" s="866"/>
      <c r="CK39" s="866"/>
      <c r="CL39" s="867"/>
      <c r="CM39" s="865"/>
      <c r="CN39" s="866"/>
      <c r="CO39" s="866"/>
      <c r="CP39" s="866"/>
      <c r="CQ39" s="867"/>
      <c r="CR39" s="865"/>
      <c r="CS39" s="866"/>
      <c r="CT39" s="866"/>
      <c r="CU39" s="866"/>
      <c r="CV39" s="867"/>
      <c r="CW39" s="865"/>
      <c r="CX39" s="866"/>
      <c r="CY39" s="866"/>
      <c r="CZ39" s="866"/>
      <c r="DA39" s="867"/>
      <c r="DB39" s="865"/>
      <c r="DC39" s="866"/>
      <c r="DD39" s="866"/>
      <c r="DE39" s="866"/>
      <c r="DF39" s="867"/>
      <c r="DG39" s="865"/>
      <c r="DH39" s="866"/>
      <c r="DI39" s="866"/>
      <c r="DJ39" s="866"/>
      <c r="DK39" s="867"/>
      <c r="DL39" s="865"/>
      <c r="DM39" s="866"/>
      <c r="DN39" s="866"/>
      <c r="DO39" s="866"/>
      <c r="DP39" s="867"/>
      <c r="DQ39" s="865"/>
      <c r="DR39" s="866"/>
      <c r="DS39" s="866"/>
      <c r="DT39" s="866"/>
      <c r="DU39" s="867"/>
      <c r="DV39" s="868"/>
      <c r="DW39" s="869"/>
      <c r="DX39" s="869"/>
      <c r="DY39" s="869"/>
      <c r="DZ39" s="870"/>
      <c r="EA39" s="247"/>
    </row>
    <row r="40" spans="1:131" s="248" customFormat="1" ht="26.25" customHeight="1" x14ac:dyDescent="0.15">
      <c r="A40" s="262">
        <v>13</v>
      </c>
      <c r="B40" s="839"/>
      <c r="C40" s="840"/>
      <c r="D40" s="840"/>
      <c r="E40" s="840"/>
      <c r="F40" s="840"/>
      <c r="G40" s="840"/>
      <c r="H40" s="840"/>
      <c r="I40" s="840"/>
      <c r="J40" s="840"/>
      <c r="K40" s="840"/>
      <c r="L40" s="840"/>
      <c r="M40" s="840"/>
      <c r="N40" s="840"/>
      <c r="O40" s="840"/>
      <c r="P40" s="841"/>
      <c r="Q40" s="842"/>
      <c r="R40" s="843"/>
      <c r="S40" s="843"/>
      <c r="T40" s="843"/>
      <c r="U40" s="843"/>
      <c r="V40" s="843"/>
      <c r="W40" s="843"/>
      <c r="X40" s="843"/>
      <c r="Y40" s="843"/>
      <c r="Z40" s="843"/>
      <c r="AA40" s="843"/>
      <c r="AB40" s="843"/>
      <c r="AC40" s="843"/>
      <c r="AD40" s="843"/>
      <c r="AE40" s="844"/>
      <c r="AF40" s="845"/>
      <c r="AG40" s="846"/>
      <c r="AH40" s="846"/>
      <c r="AI40" s="846"/>
      <c r="AJ40" s="847"/>
      <c r="AK40" s="914"/>
      <c r="AL40" s="915"/>
      <c r="AM40" s="915"/>
      <c r="AN40" s="915"/>
      <c r="AO40" s="915"/>
      <c r="AP40" s="915"/>
      <c r="AQ40" s="915"/>
      <c r="AR40" s="915"/>
      <c r="AS40" s="915"/>
      <c r="AT40" s="915"/>
      <c r="AU40" s="915"/>
      <c r="AV40" s="915"/>
      <c r="AW40" s="915"/>
      <c r="AX40" s="915"/>
      <c r="AY40" s="915"/>
      <c r="AZ40" s="916"/>
      <c r="BA40" s="916"/>
      <c r="BB40" s="916"/>
      <c r="BC40" s="916"/>
      <c r="BD40" s="916"/>
      <c r="BE40" s="912"/>
      <c r="BF40" s="912"/>
      <c r="BG40" s="912"/>
      <c r="BH40" s="912"/>
      <c r="BI40" s="913"/>
      <c r="BJ40" s="253"/>
      <c r="BK40" s="253"/>
      <c r="BL40" s="253"/>
      <c r="BM40" s="253"/>
      <c r="BN40" s="253"/>
      <c r="BO40" s="266"/>
      <c r="BP40" s="266"/>
      <c r="BQ40" s="263">
        <v>34</v>
      </c>
      <c r="BR40" s="264"/>
      <c r="BS40" s="852"/>
      <c r="BT40" s="853"/>
      <c r="BU40" s="853"/>
      <c r="BV40" s="853"/>
      <c r="BW40" s="853"/>
      <c r="BX40" s="853"/>
      <c r="BY40" s="853"/>
      <c r="BZ40" s="853"/>
      <c r="CA40" s="853"/>
      <c r="CB40" s="853"/>
      <c r="CC40" s="853"/>
      <c r="CD40" s="853"/>
      <c r="CE40" s="853"/>
      <c r="CF40" s="853"/>
      <c r="CG40" s="854"/>
      <c r="CH40" s="865"/>
      <c r="CI40" s="866"/>
      <c r="CJ40" s="866"/>
      <c r="CK40" s="866"/>
      <c r="CL40" s="867"/>
      <c r="CM40" s="865"/>
      <c r="CN40" s="866"/>
      <c r="CO40" s="866"/>
      <c r="CP40" s="866"/>
      <c r="CQ40" s="867"/>
      <c r="CR40" s="865"/>
      <c r="CS40" s="866"/>
      <c r="CT40" s="866"/>
      <c r="CU40" s="866"/>
      <c r="CV40" s="867"/>
      <c r="CW40" s="865"/>
      <c r="CX40" s="866"/>
      <c r="CY40" s="866"/>
      <c r="CZ40" s="866"/>
      <c r="DA40" s="867"/>
      <c r="DB40" s="865"/>
      <c r="DC40" s="866"/>
      <c r="DD40" s="866"/>
      <c r="DE40" s="866"/>
      <c r="DF40" s="867"/>
      <c r="DG40" s="865"/>
      <c r="DH40" s="866"/>
      <c r="DI40" s="866"/>
      <c r="DJ40" s="866"/>
      <c r="DK40" s="867"/>
      <c r="DL40" s="865"/>
      <c r="DM40" s="866"/>
      <c r="DN40" s="866"/>
      <c r="DO40" s="866"/>
      <c r="DP40" s="867"/>
      <c r="DQ40" s="865"/>
      <c r="DR40" s="866"/>
      <c r="DS40" s="866"/>
      <c r="DT40" s="866"/>
      <c r="DU40" s="867"/>
      <c r="DV40" s="868"/>
      <c r="DW40" s="869"/>
      <c r="DX40" s="869"/>
      <c r="DY40" s="869"/>
      <c r="DZ40" s="870"/>
      <c r="EA40" s="247"/>
    </row>
    <row r="41" spans="1:131" s="248" customFormat="1" ht="26.25" customHeight="1" x14ac:dyDescent="0.15">
      <c r="A41" s="262">
        <v>14</v>
      </c>
      <c r="B41" s="839"/>
      <c r="C41" s="840"/>
      <c r="D41" s="840"/>
      <c r="E41" s="840"/>
      <c r="F41" s="840"/>
      <c r="G41" s="840"/>
      <c r="H41" s="840"/>
      <c r="I41" s="840"/>
      <c r="J41" s="840"/>
      <c r="K41" s="840"/>
      <c r="L41" s="840"/>
      <c r="M41" s="840"/>
      <c r="N41" s="840"/>
      <c r="O41" s="840"/>
      <c r="P41" s="841"/>
      <c r="Q41" s="842"/>
      <c r="R41" s="843"/>
      <c r="S41" s="843"/>
      <c r="T41" s="843"/>
      <c r="U41" s="843"/>
      <c r="V41" s="843"/>
      <c r="W41" s="843"/>
      <c r="X41" s="843"/>
      <c r="Y41" s="843"/>
      <c r="Z41" s="843"/>
      <c r="AA41" s="843"/>
      <c r="AB41" s="843"/>
      <c r="AC41" s="843"/>
      <c r="AD41" s="843"/>
      <c r="AE41" s="844"/>
      <c r="AF41" s="845"/>
      <c r="AG41" s="846"/>
      <c r="AH41" s="846"/>
      <c r="AI41" s="846"/>
      <c r="AJ41" s="847"/>
      <c r="AK41" s="914"/>
      <c r="AL41" s="915"/>
      <c r="AM41" s="915"/>
      <c r="AN41" s="915"/>
      <c r="AO41" s="915"/>
      <c r="AP41" s="915"/>
      <c r="AQ41" s="915"/>
      <c r="AR41" s="915"/>
      <c r="AS41" s="915"/>
      <c r="AT41" s="915"/>
      <c r="AU41" s="915"/>
      <c r="AV41" s="915"/>
      <c r="AW41" s="915"/>
      <c r="AX41" s="915"/>
      <c r="AY41" s="915"/>
      <c r="AZ41" s="916"/>
      <c r="BA41" s="916"/>
      <c r="BB41" s="916"/>
      <c r="BC41" s="916"/>
      <c r="BD41" s="916"/>
      <c r="BE41" s="912"/>
      <c r="BF41" s="912"/>
      <c r="BG41" s="912"/>
      <c r="BH41" s="912"/>
      <c r="BI41" s="913"/>
      <c r="BJ41" s="253"/>
      <c r="BK41" s="253"/>
      <c r="BL41" s="253"/>
      <c r="BM41" s="253"/>
      <c r="BN41" s="253"/>
      <c r="BO41" s="266"/>
      <c r="BP41" s="266"/>
      <c r="BQ41" s="263">
        <v>35</v>
      </c>
      <c r="BR41" s="264"/>
      <c r="BS41" s="852"/>
      <c r="BT41" s="853"/>
      <c r="BU41" s="853"/>
      <c r="BV41" s="853"/>
      <c r="BW41" s="853"/>
      <c r="BX41" s="853"/>
      <c r="BY41" s="853"/>
      <c r="BZ41" s="853"/>
      <c r="CA41" s="853"/>
      <c r="CB41" s="853"/>
      <c r="CC41" s="853"/>
      <c r="CD41" s="853"/>
      <c r="CE41" s="853"/>
      <c r="CF41" s="853"/>
      <c r="CG41" s="854"/>
      <c r="CH41" s="865"/>
      <c r="CI41" s="866"/>
      <c r="CJ41" s="866"/>
      <c r="CK41" s="866"/>
      <c r="CL41" s="867"/>
      <c r="CM41" s="865"/>
      <c r="CN41" s="866"/>
      <c r="CO41" s="866"/>
      <c r="CP41" s="866"/>
      <c r="CQ41" s="867"/>
      <c r="CR41" s="865"/>
      <c r="CS41" s="866"/>
      <c r="CT41" s="866"/>
      <c r="CU41" s="866"/>
      <c r="CV41" s="867"/>
      <c r="CW41" s="865"/>
      <c r="CX41" s="866"/>
      <c r="CY41" s="866"/>
      <c r="CZ41" s="866"/>
      <c r="DA41" s="867"/>
      <c r="DB41" s="865"/>
      <c r="DC41" s="866"/>
      <c r="DD41" s="866"/>
      <c r="DE41" s="866"/>
      <c r="DF41" s="867"/>
      <c r="DG41" s="865"/>
      <c r="DH41" s="866"/>
      <c r="DI41" s="866"/>
      <c r="DJ41" s="866"/>
      <c r="DK41" s="867"/>
      <c r="DL41" s="865"/>
      <c r="DM41" s="866"/>
      <c r="DN41" s="866"/>
      <c r="DO41" s="866"/>
      <c r="DP41" s="867"/>
      <c r="DQ41" s="865"/>
      <c r="DR41" s="866"/>
      <c r="DS41" s="866"/>
      <c r="DT41" s="866"/>
      <c r="DU41" s="867"/>
      <c r="DV41" s="868"/>
      <c r="DW41" s="869"/>
      <c r="DX41" s="869"/>
      <c r="DY41" s="869"/>
      <c r="DZ41" s="870"/>
      <c r="EA41" s="247"/>
    </row>
    <row r="42" spans="1:131" s="248" customFormat="1" ht="26.25" customHeight="1" x14ac:dyDescent="0.15">
      <c r="A42" s="262">
        <v>15</v>
      </c>
      <c r="B42" s="839"/>
      <c r="C42" s="840"/>
      <c r="D42" s="840"/>
      <c r="E42" s="840"/>
      <c r="F42" s="840"/>
      <c r="G42" s="840"/>
      <c r="H42" s="840"/>
      <c r="I42" s="840"/>
      <c r="J42" s="840"/>
      <c r="K42" s="840"/>
      <c r="L42" s="840"/>
      <c r="M42" s="840"/>
      <c r="N42" s="840"/>
      <c r="O42" s="840"/>
      <c r="P42" s="841"/>
      <c r="Q42" s="842"/>
      <c r="R42" s="843"/>
      <c r="S42" s="843"/>
      <c r="T42" s="843"/>
      <c r="U42" s="843"/>
      <c r="V42" s="843"/>
      <c r="W42" s="843"/>
      <c r="X42" s="843"/>
      <c r="Y42" s="843"/>
      <c r="Z42" s="843"/>
      <c r="AA42" s="843"/>
      <c r="AB42" s="843"/>
      <c r="AC42" s="843"/>
      <c r="AD42" s="843"/>
      <c r="AE42" s="844"/>
      <c r="AF42" s="845"/>
      <c r="AG42" s="846"/>
      <c r="AH42" s="846"/>
      <c r="AI42" s="846"/>
      <c r="AJ42" s="847"/>
      <c r="AK42" s="914"/>
      <c r="AL42" s="915"/>
      <c r="AM42" s="915"/>
      <c r="AN42" s="915"/>
      <c r="AO42" s="915"/>
      <c r="AP42" s="915"/>
      <c r="AQ42" s="915"/>
      <c r="AR42" s="915"/>
      <c r="AS42" s="915"/>
      <c r="AT42" s="915"/>
      <c r="AU42" s="915"/>
      <c r="AV42" s="915"/>
      <c r="AW42" s="915"/>
      <c r="AX42" s="915"/>
      <c r="AY42" s="915"/>
      <c r="AZ42" s="916"/>
      <c r="BA42" s="916"/>
      <c r="BB42" s="916"/>
      <c r="BC42" s="916"/>
      <c r="BD42" s="916"/>
      <c r="BE42" s="912"/>
      <c r="BF42" s="912"/>
      <c r="BG42" s="912"/>
      <c r="BH42" s="912"/>
      <c r="BI42" s="913"/>
      <c r="BJ42" s="253"/>
      <c r="BK42" s="253"/>
      <c r="BL42" s="253"/>
      <c r="BM42" s="253"/>
      <c r="BN42" s="253"/>
      <c r="BO42" s="266"/>
      <c r="BP42" s="266"/>
      <c r="BQ42" s="263">
        <v>36</v>
      </c>
      <c r="BR42" s="264"/>
      <c r="BS42" s="852"/>
      <c r="BT42" s="853"/>
      <c r="BU42" s="853"/>
      <c r="BV42" s="853"/>
      <c r="BW42" s="853"/>
      <c r="BX42" s="853"/>
      <c r="BY42" s="853"/>
      <c r="BZ42" s="853"/>
      <c r="CA42" s="853"/>
      <c r="CB42" s="853"/>
      <c r="CC42" s="853"/>
      <c r="CD42" s="853"/>
      <c r="CE42" s="853"/>
      <c r="CF42" s="853"/>
      <c r="CG42" s="854"/>
      <c r="CH42" s="865"/>
      <c r="CI42" s="866"/>
      <c r="CJ42" s="866"/>
      <c r="CK42" s="866"/>
      <c r="CL42" s="867"/>
      <c r="CM42" s="865"/>
      <c r="CN42" s="866"/>
      <c r="CO42" s="866"/>
      <c r="CP42" s="866"/>
      <c r="CQ42" s="867"/>
      <c r="CR42" s="865"/>
      <c r="CS42" s="866"/>
      <c r="CT42" s="866"/>
      <c r="CU42" s="866"/>
      <c r="CV42" s="867"/>
      <c r="CW42" s="865"/>
      <c r="CX42" s="866"/>
      <c r="CY42" s="866"/>
      <c r="CZ42" s="866"/>
      <c r="DA42" s="867"/>
      <c r="DB42" s="865"/>
      <c r="DC42" s="866"/>
      <c r="DD42" s="866"/>
      <c r="DE42" s="866"/>
      <c r="DF42" s="867"/>
      <c r="DG42" s="865"/>
      <c r="DH42" s="866"/>
      <c r="DI42" s="866"/>
      <c r="DJ42" s="866"/>
      <c r="DK42" s="867"/>
      <c r="DL42" s="865"/>
      <c r="DM42" s="866"/>
      <c r="DN42" s="866"/>
      <c r="DO42" s="866"/>
      <c r="DP42" s="867"/>
      <c r="DQ42" s="865"/>
      <c r="DR42" s="866"/>
      <c r="DS42" s="866"/>
      <c r="DT42" s="866"/>
      <c r="DU42" s="867"/>
      <c r="DV42" s="868"/>
      <c r="DW42" s="869"/>
      <c r="DX42" s="869"/>
      <c r="DY42" s="869"/>
      <c r="DZ42" s="870"/>
      <c r="EA42" s="247"/>
    </row>
    <row r="43" spans="1:131" s="248" customFormat="1" ht="26.25" customHeight="1" x14ac:dyDescent="0.15">
      <c r="A43" s="262">
        <v>16</v>
      </c>
      <c r="B43" s="839"/>
      <c r="C43" s="840"/>
      <c r="D43" s="840"/>
      <c r="E43" s="840"/>
      <c r="F43" s="840"/>
      <c r="G43" s="840"/>
      <c r="H43" s="840"/>
      <c r="I43" s="840"/>
      <c r="J43" s="840"/>
      <c r="K43" s="840"/>
      <c r="L43" s="840"/>
      <c r="M43" s="840"/>
      <c r="N43" s="840"/>
      <c r="O43" s="840"/>
      <c r="P43" s="841"/>
      <c r="Q43" s="842"/>
      <c r="R43" s="843"/>
      <c r="S43" s="843"/>
      <c r="T43" s="843"/>
      <c r="U43" s="843"/>
      <c r="V43" s="843"/>
      <c r="W43" s="843"/>
      <c r="X43" s="843"/>
      <c r="Y43" s="843"/>
      <c r="Z43" s="843"/>
      <c r="AA43" s="843"/>
      <c r="AB43" s="843"/>
      <c r="AC43" s="843"/>
      <c r="AD43" s="843"/>
      <c r="AE43" s="844"/>
      <c r="AF43" s="845"/>
      <c r="AG43" s="846"/>
      <c r="AH43" s="846"/>
      <c r="AI43" s="846"/>
      <c r="AJ43" s="847"/>
      <c r="AK43" s="914"/>
      <c r="AL43" s="915"/>
      <c r="AM43" s="915"/>
      <c r="AN43" s="915"/>
      <c r="AO43" s="915"/>
      <c r="AP43" s="915"/>
      <c r="AQ43" s="915"/>
      <c r="AR43" s="915"/>
      <c r="AS43" s="915"/>
      <c r="AT43" s="915"/>
      <c r="AU43" s="915"/>
      <c r="AV43" s="915"/>
      <c r="AW43" s="915"/>
      <c r="AX43" s="915"/>
      <c r="AY43" s="915"/>
      <c r="AZ43" s="916"/>
      <c r="BA43" s="916"/>
      <c r="BB43" s="916"/>
      <c r="BC43" s="916"/>
      <c r="BD43" s="916"/>
      <c r="BE43" s="912"/>
      <c r="BF43" s="912"/>
      <c r="BG43" s="912"/>
      <c r="BH43" s="912"/>
      <c r="BI43" s="913"/>
      <c r="BJ43" s="253"/>
      <c r="BK43" s="253"/>
      <c r="BL43" s="253"/>
      <c r="BM43" s="253"/>
      <c r="BN43" s="253"/>
      <c r="BO43" s="266"/>
      <c r="BP43" s="266"/>
      <c r="BQ43" s="263">
        <v>37</v>
      </c>
      <c r="BR43" s="264"/>
      <c r="BS43" s="852"/>
      <c r="BT43" s="853"/>
      <c r="BU43" s="853"/>
      <c r="BV43" s="853"/>
      <c r="BW43" s="853"/>
      <c r="BX43" s="853"/>
      <c r="BY43" s="853"/>
      <c r="BZ43" s="853"/>
      <c r="CA43" s="853"/>
      <c r="CB43" s="853"/>
      <c r="CC43" s="853"/>
      <c r="CD43" s="853"/>
      <c r="CE43" s="853"/>
      <c r="CF43" s="853"/>
      <c r="CG43" s="854"/>
      <c r="CH43" s="865"/>
      <c r="CI43" s="866"/>
      <c r="CJ43" s="866"/>
      <c r="CK43" s="866"/>
      <c r="CL43" s="867"/>
      <c r="CM43" s="865"/>
      <c r="CN43" s="866"/>
      <c r="CO43" s="866"/>
      <c r="CP43" s="866"/>
      <c r="CQ43" s="867"/>
      <c r="CR43" s="865"/>
      <c r="CS43" s="866"/>
      <c r="CT43" s="866"/>
      <c r="CU43" s="866"/>
      <c r="CV43" s="867"/>
      <c r="CW43" s="865"/>
      <c r="CX43" s="866"/>
      <c r="CY43" s="866"/>
      <c r="CZ43" s="866"/>
      <c r="DA43" s="867"/>
      <c r="DB43" s="865"/>
      <c r="DC43" s="866"/>
      <c r="DD43" s="866"/>
      <c r="DE43" s="866"/>
      <c r="DF43" s="867"/>
      <c r="DG43" s="865"/>
      <c r="DH43" s="866"/>
      <c r="DI43" s="866"/>
      <c r="DJ43" s="866"/>
      <c r="DK43" s="867"/>
      <c r="DL43" s="865"/>
      <c r="DM43" s="866"/>
      <c r="DN43" s="866"/>
      <c r="DO43" s="866"/>
      <c r="DP43" s="867"/>
      <c r="DQ43" s="865"/>
      <c r="DR43" s="866"/>
      <c r="DS43" s="866"/>
      <c r="DT43" s="866"/>
      <c r="DU43" s="867"/>
      <c r="DV43" s="868"/>
      <c r="DW43" s="869"/>
      <c r="DX43" s="869"/>
      <c r="DY43" s="869"/>
      <c r="DZ43" s="870"/>
      <c r="EA43" s="247"/>
    </row>
    <row r="44" spans="1:131" s="248" customFormat="1" ht="26.25" customHeight="1" x14ac:dyDescent="0.15">
      <c r="A44" s="262">
        <v>17</v>
      </c>
      <c r="B44" s="839"/>
      <c r="C44" s="840"/>
      <c r="D44" s="840"/>
      <c r="E44" s="840"/>
      <c r="F44" s="840"/>
      <c r="G44" s="840"/>
      <c r="H44" s="840"/>
      <c r="I44" s="840"/>
      <c r="J44" s="840"/>
      <c r="K44" s="840"/>
      <c r="L44" s="840"/>
      <c r="M44" s="840"/>
      <c r="N44" s="840"/>
      <c r="O44" s="840"/>
      <c r="P44" s="841"/>
      <c r="Q44" s="842"/>
      <c r="R44" s="843"/>
      <c r="S44" s="843"/>
      <c r="T44" s="843"/>
      <c r="U44" s="843"/>
      <c r="V44" s="843"/>
      <c r="W44" s="843"/>
      <c r="X44" s="843"/>
      <c r="Y44" s="843"/>
      <c r="Z44" s="843"/>
      <c r="AA44" s="843"/>
      <c r="AB44" s="843"/>
      <c r="AC44" s="843"/>
      <c r="AD44" s="843"/>
      <c r="AE44" s="844"/>
      <c r="AF44" s="845"/>
      <c r="AG44" s="846"/>
      <c r="AH44" s="846"/>
      <c r="AI44" s="846"/>
      <c r="AJ44" s="847"/>
      <c r="AK44" s="914"/>
      <c r="AL44" s="915"/>
      <c r="AM44" s="915"/>
      <c r="AN44" s="915"/>
      <c r="AO44" s="915"/>
      <c r="AP44" s="915"/>
      <c r="AQ44" s="915"/>
      <c r="AR44" s="915"/>
      <c r="AS44" s="915"/>
      <c r="AT44" s="915"/>
      <c r="AU44" s="915"/>
      <c r="AV44" s="915"/>
      <c r="AW44" s="915"/>
      <c r="AX44" s="915"/>
      <c r="AY44" s="915"/>
      <c r="AZ44" s="916"/>
      <c r="BA44" s="916"/>
      <c r="BB44" s="916"/>
      <c r="BC44" s="916"/>
      <c r="BD44" s="916"/>
      <c r="BE44" s="912"/>
      <c r="BF44" s="912"/>
      <c r="BG44" s="912"/>
      <c r="BH44" s="912"/>
      <c r="BI44" s="913"/>
      <c r="BJ44" s="253"/>
      <c r="BK44" s="253"/>
      <c r="BL44" s="253"/>
      <c r="BM44" s="253"/>
      <c r="BN44" s="253"/>
      <c r="BO44" s="266"/>
      <c r="BP44" s="266"/>
      <c r="BQ44" s="263">
        <v>38</v>
      </c>
      <c r="BR44" s="264"/>
      <c r="BS44" s="852"/>
      <c r="BT44" s="853"/>
      <c r="BU44" s="853"/>
      <c r="BV44" s="853"/>
      <c r="BW44" s="853"/>
      <c r="BX44" s="853"/>
      <c r="BY44" s="853"/>
      <c r="BZ44" s="853"/>
      <c r="CA44" s="853"/>
      <c r="CB44" s="853"/>
      <c r="CC44" s="853"/>
      <c r="CD44" s="853"/>
      <c r="CE44" s="853"/>
      <c r="CF44" s="853"/>
      <c r="CG44" s="854"/>
      <c r="CH44" s="865"/>
      <c r="CI44" s="866"/>
      <c r="CJ44" s="866"/>
      <c r="CK44" s="866"/>
      <c r="CL44" s="867"/>
      <c r="CM44" s="865"/>
      <c r="CN44" s="866"/>
      <c r="CO44" s="866"/>
      <c r="CP44" s="866"/>
      <c r="CQ44" s="867"/>
      <c r="CR44" s="865"/>
      <c r="CS44" s="866"/>
      <c r="CT44" s="866"/>
      <c r="CU44" s="866"/>
      <c r="CV44" s="867"/>
      <c r="CW44" s="865"/>
      <c r="CX44" s="866"/>
      <c r="CY44" s="866"/>
      <c r="CZ44" s="866"/>
      <c r="DA44" s="867"/>
      <c r="DB44" s="865"/>
      <c r="DC44" s="866"/>
      <c r="DD44" s="866"/>
      <c r="DE44" s="866"/>
      <c r="DF44" s="867"/>
      <c r="DG44" s="865"/>
      <c r="DH44" s="866"/>
      <c r="DI44" s="866"/>
      <c r="DJ44" s="866"/>
      <c r="DK44" s="867"/>
      <c r="DL44" s="865"/>
      <c r="DM44" s="866"/>
      <c r="DN44" s="866"/>
      <c r="DO44" s="866"/>
      <c r="DP44" s="867"/>
      <c r="DQ44" s="865"/>
      <c r="DR44" s="866"/>
      <c r="DS44" s="866"/>
      <c r="DT44" s="866"/>
      <c r="DU44" s="867"/>
      <c r="DV44" s="868"/>
      <c r="DW44" s="869"/>
      <c r="DX44" s="869"/>
      <c r="DY44" s="869"/>
      <c r="DZ44" s="870"/>
      <c r="EA44" s="247"/>
    </row>
    <row r="45" spans="1:131" s="248" customFormat="1" ht="26.25" customHeight="1" x14ac:dyDescent="0.15">
      <c r="A45" s="262">
        <v>18</v>
      </c>
      <c r="B45" s="839"/>
      <c r="C45" s="840"/>
      <c r="D45" s="840"/>
      <c r="E45" s="840"/>
      <c r="F45" s="840"/>
      <c r="G45" s="840"/>
      <c r="H45" s="840"/>
      <c r="I45" s="840"/>
      <c r="J45" s="840"/>
      <c r="K45" s="840"/>
      <c r="L45" s="840"/>
      <c r="M45" s="840"/>
      <c r="N45" s="840"/>
      <c r="O45" s="840"/>
      <c r="P45" s="841"/>
      <c r="Q45" s="842"/>
      <c r="R45" s="843"/>
      <c r="S45" s="843"/>
      <c r="T45" s="843"/>
      <c r="U45" s="843"/>
      <c r="V45" s="843"/>
      <c r="W45" s="843"/>
      <c r="X45" s="843"/>
      <c r="Y45" s="843"/>
      <c r="Z45" s="843"/>
      <c r="AA45" s="843"/>
      <c r="AB45" s="843"/>
      <c r="AC45" s="843"/>
      <c r="AD45" s="843"/>
      <c r="AE45" s="844"/>
      <c r="AF45" s="845"/>
      <c r="AG45" s="846"/>
      <c r="AH45" s="846"/>
      <c r="AI45" s="846"/>
      <c r="AJ45" s="847"/>
      <c r="AK45" s="914"/>
      <c r="AL45" s="915"/>
      <c r="AM45" s="915"/>
      <c r="AN45" s="915"/>
      <c r="AO45" s="915"/>
      <c r="AP45" s="915"/>
      <c r="AQ45" s="915"/>
      <c r="AR45" s="915"/>
      <c r="AS45" s="915"/>
      <c r="AT45" s="915"/>
      <c r="AU45" s="915"/>
      <c r="AV45" s="915"/>
      <c r="AW45" s="915"/>
      <c r="AX45" s="915"/>
      <c r="AY45" s="915"/>
      <c r="AZ45" s="916"/>
      <c r="BA45" s="916"/>
      <c r="BB45" s="916"/>
      <c r="BC45" s="916"/>
      <c r="BD45" s="916"/>
      <c r="BE45" s="912"/>
      <c r="BF45" s="912"/>
      <c r="BG45" s="912"/>
      <c r="BH45" s="912"/>
      <c r="BI45" s="913"/>
      <c r="BJ45" s="253"/>
      <c r="BK45" s="253"/>
      <c r="BL45" s="253"/>
      <c r="BM45" s="253"/>
      <c r="BN45" s="253"/>
      <c r="BO45" s="266"/>
      <c r="BP45" s="266"/>
      <c r="BQ45" s="263">
        <v>39</v>
      </c>
      <c r="BR45" s="264"/>
      <c r="BS45" s="852"/>
      <c r="BT45" s="853"/>
      <c r="BU45" s="853"/>
      <c r="BV45" s="853"/>
      <c r="BW45" s="853"/>
      <c r="BX45" s="853"/>
      <c r="BY45" s="853"/>
      <c r="BZ45" s="853"/>
      <c r="CA45" s="853"/>
      <c r="CB45" s="853"/>
      <c r="CC45" s="853"/>
      <c r="CD45" s="853"/>
      <c r="CE45" s="853"/>
      <c r="CF45" s="853"/>
      <c r="CG45" s="854"/>
      <c r="CH45" s="865"/>
      <c r="CI45" s="866"/>
      <c r="CJ45" s="866"/>
      <c r="CK45" s="866"/>
      <c r="CL45" s="867"/>
      <c r="CM45" s="865"/>
      <c r="CN45" s="866"/>
      <c r="CO45" s="866"/>
      <c r="CP45" s="866"/>
      <c r="CQ45" s="867"/>
      <c r="CR45" s="865"/>
      <c r="CS45" s="866"/>
      <c r="CT45" s="866"/>
      <c r="CU45" s="866"/>
      <c r="CV45" s="867"/>
      <c r="CW45" s="865"/>
      <c r="CX45" s="866"/>
      <c r="CY45" s="866"/>
      <c r="CZ45" s="866"/>
      <c r="DA45" s="867"/>
      <c r="DB45" s="865"/>
      <c r="DC45" s="866"/>
      <c r="DD45" s="866"/>
      <c r="DE45" s="866"/>
      <c r="DF45" s="867"/>
      <c r="DG45" s="865"/>
      <c r="DH45" s="866"/>
      <c r="DI45" s="866"/>
      <c r="DJ45" s="866"/>
      <c r="DK45" s="867"/>
      <c r="DL45" s="865"/>
      <c r="DM45" s="866"/>
      <c r="DN45" s="866"/>
      <c r="DO45" s="866"/>
      <c r="DP45" s="867"/>
      <c r="DQ45" s="865"/>
      <c r="DR45" s="866"/>
      <c r="DS45" s="866"/>
      <c r="DT45" s="866"/>
      <c r="DU45" s="867"/>
      <c r="DV45" s="868"/>
      <c r="DW45" s="869"/>
      <c r="DX45" s="869"/>
      <c r="DY45" s="869"/>
      <c r="DZ45" s="870"/>
      <c r="EA45" s="247"/>
    </row>
    <row r="46" spans="1:131" s="248" customFormat="1" ht="26.25" customHeight="1" x14ac:dyDescent="0.15">
      <c r="A46" s="262">
        <v>19</v>
      </c>
      <c r="B46" s="839"/>
      <c r="C46" s="840"/>
      <c r="D46" s="840"/>
      <c r="E46" s="840"/>
      <c r="F46" s="840"/>
      <c r="G46" s="840"/>
      <c r="H46" s="840"/>
      <c r="I46" s="840"/>
      <c r="J46" s="840"/>
      <c r="K46" s="840"/>
      <c r="L46" s="840"/>
      <c r="M46" s="840"/>
      <c r="N46" s="840"/>
      <c r="O46" s="840"/>
      <c r="P46" s="841"/>
      <c r="Q46" s="842"/>
      <c r="R46" s="843"/>
      <c r="S46" s="843"/>
      <c r="T46" s="843"/>
      <c r="U46" s="843"/>
      <c r="V46" s="843"/>
      <c r="W46" s="843"/>
      <c r="X46" s="843"/>
      <c r="Y46" s="843"/>
      <c r="Z46" s="843"/>
      <c r="AA46" s="843"/>
      <c r="AB46" s="843"/>
      <c r="AC46" s="843"/>
      <c r="AD46" s="843"/>
      <c r="AE46" s="844"/>
      <c r="AF46" s="845"/>
      <c r="AG46" s="846"/>
      <c r="AH46" s="846"/>
      <c r="AI46" s="846"/>
      <c r="AJ46" s="847"/>
      <c r="AK46" s="914"/>
      <c r="AL46" s="915"/>
      <c r="AM46" s="915"/>
      <c r="AN46" s="915"/>
      <c r="AO46" s="915"/>
      <c r="AP46" s="915"/>
      <c r="AQ46" s="915"/>
      <c r="AR46" s="915"/>
      <c r="AS46" s="915"/>
      <c r="AT46" s="915"/>
      <c r="AU46" s="915"/>
      <c r="AV46" s="915"/>
      <c r="AW46" s="915"/>
      <c r="AX46" s="915"/>
      <c r="AY46" s="915"/>
      <c r="AZ46" s="916"/>
      <c r="BA46" s="916"/>
      <c r="BB46" s="916"/>
      <c r="BC46" s="916"/>
      <c r="BD46" s="916"/>
      <c r="BE46" s="912"/>
      <c r="BF46" s="912"/>
      <c r="BG46" s="912"/>
      <c r="BH46" s="912"/>
      <c r="BI46" s="913"/>
      <c r="BJ46" s="253"/>
      <c r="BK46" s="253"/>
      <c r="BL46" s="253"/>
      <c r="BM46" s="253"/>
      <c r="BN46" s="253"/>
      <c r="BO46" s="266"/>
      <c r="BP46" s="266"/>
      <c r="BQ46" s="263">
        <v>40</v>
      </c>
      <c r="BR46" s="264"/>
      <c r="BS46" s="852"/>
      <c r="BT46" s="853"/>
      <c r="BU46" s="853"/>
      <c r="BV46" s="853"/>
      <c r="BW46" s="853"/>
      <c r="BX46" s="853"/>
      <c r="BY46" s="853"/>
      <c r="BZ46" s="853"/>
      <c r="CA46" s="853"/>
      <c r="CB46" s="853"/>
      <c r="CC46" s="853"/>
      <c r="CD46" s="853"/>
      <c r="CE46" s="853"/>
      <c r="CF46" s="853"/>
      <c r="CG46" s="854"/>
      <c r="CH46" s="865"/>
      <c r="CI46" s="866"/>
      <c r="CJ46" s="866"/>
      <c r="CK46" s="866"/>
      <c r="CL46" s="867"/>
      <c r="CM46" s="865"/>
      <c r="CN46" s="866"/>
      <c r="CO46" s="866"/>
      <c r="CP46" s="866"/>
      <c r="CQ46" s="867"/>
      <c r="CR46" s="865"/>
      <c r="CS46" s="866"/>
      <c r="CT46" s="866"/>
      <c r="CU46" s="866"/>
      <c r="CV46" s="867"/>
      <c r="CW46" s="865"/>
      <c r="CX46" s="866"/>
      <c r="CY46" s="866"/>
      <c r="CZ46" s="866"/>
      <c r="DA46" s="867"/>
      <c r="DB46" s="865"/>
      <c r="DC46" s="866"/>
      <c r="DD46" s="866"/>
      <c r="DE46" s="866"/>
      <c r="DF46" s="867"/>
      <c r="DG46" s="865"/>
      <c r="DH46" s="866"/>
      <c r="DI46" s="866"/>
      <c r="DJ46" s="866"/>
      <c r="DK46" s="867"/>
      <c r="DL46" s="865"/>
      <c r="DM46" s="866"/>
      <c r="DN46" s="866"/>
      <c r="DO46" s="866"/>
      <c r="DP46" s="867"/>
      <c r="DQ46" s="865"/>
      <c r="DR46" s="866"/>
      <c r="DS46" s="866"/>
      <c r="DT46" s="866"/>
      <c r="DU46" s="867"/>
      <c r="DV46" s="868"/>
      <c r="DW46" s="869"/>
      <c r="DX46" s="869"/>
      <c r="DY46" s="869"/>
      <c r="DZ46" s="870"/>
      <c r="EA46" s="247"/>
    </row>
    <row r="47" spans="1:131" s="248" customFormat="1" ht="26.25" customHeight="1" x14ac:dyDescent="0.15">
      <c r="A47" s="262">
        <v>20</v>
      </c>
      <c r="B47" s="839"/>
      <c r="C47" s="840"/>
      <c r="D47" s="840"/>
      <c r="E47" s="840"/>
      <c r="F47" s="840"/>
      <c r="G47" s="840"/>
      <c r="H47" s="840"/>
      <c r="I47" s="840"/>
      <c r="J47" s="840"/>
      <c r="K47" s="840"/>
      <c r="L47" s="840"/>
      <c r="M47" s="840"/>
      <c r="N47" s="840"/>
      <c r="O47" s="840"/>
      <c r="P47" s="841"/>
      <c r="Q47" s="842"/>
      <c r="R47" s="843"/>
      <c r="S47" s="843"/>
      <c r="T47" s="843"/>
      <c r="U47" s="843"/>
      <c r="V47" s="843"/>
      <c r="W47" s="843"/>
      <c r="X47" s="843"/>
      <c r="Y47" s="843"/>
      <c r="Z47" s="843"/>
      <c r="AA47" s="843"/>
      <c r="AB47" s="843"/>
      <c r="AC47" s="843"/>
      <c r="AD47" s="843"/>
      <c r="AE47" s="844"/>
      <c r="AF47" s="845"/>
      <c r="AG47" s="846"/>
      <c r="AH47" s="846"/>
      <c r="AI47" s="846"/>
      <c r="AJ47" s="847"/>
      <c r="AK47" s="914"/>
      <c r="AL47" s="915"/>
      <c r="AM47" s="915"/>
      <c r="AN47" s="915"/>
      <c r="AO47" s="915"/>
      <c r="AP47" s="915"/>
      <c r="AQ47" s="915"/>
      <c r="AR47" s="915"/>
      <c r="AS47" s="915"/>
      <c r="AT47" s="915"/>
      <c r="AU47" s="915"/>
      <c r="AV47" s="915"/>
      <c r="AW47" s="915"/>
      <c r="AX47" s="915"/>
      <c r="AY47" s="915"/>
      <c r="AZ47" s="916"/>
      <c r="BA47" s="916"/>
      <c r="BB47" s="916"/>
      <c r="BC47" s="916"/>
      <c r="BD47" s="916"/>
      <c r="BE47" s="912"/>
      <c r="BF47" s="912"/>
      <c r="BG47" s="912"/>
      <c r="BH47" s="912"/>
      <c r="BI47" s="913"/>
      <c r="BJ47" s="253"/>
      <c r="BK47" s="253"/>
      <c r="BL47" s="253"/>
      <c r="BM47" s="253"/>
      <c r="BN47" s="253"/>
      <c r="BO47" s="266"/>
      <c r="BP47" s="266"/>
      <c r="BQ47" s="263">
        <v>41</v>
      </c>
      <c r="BR47" s="264"/>
      <c r="BS47" s="852"/>
      <c r="BT47" s="853"/>
      <c r="BU47" s="853"/>
      <c r="BV47" s="853"/>
      <c r="BW47" s="853"/>
      <c r="BX47" s="853"/>
      <c r="BY47" s="853"/>
      <c r="BZ47" s="853"/>
      <c r="CA47" s="853"/>
      <c r="CB47" s="853"/>
      <c r="CC47" s="853"/>
      <c r="CD47" s="853"/>
      <c r="CE47" s="853"/>
      <c r="CF47" s="853"/>
      <c r="CG47" s="854"/>
      <c r="CH47" s="865"/>
      <c r="CI47" s="866"/>
      <c r="CJ47" s="866"/>
      <c r="CK47" s="866"/>
      <c r="CL47" s="867"/>
      <c r="CM47" s="865"/>
      <c r="CN47" s="866"/>
      <c r="CO47" s="866"/>
      <c r="CP47" s="866"/>
      <c r="CQ47" s="867"/>
      <c r="CR47" s="865"/>
      <c r="CS47" s="866"/>
      <c r="CT47" s="866"/>
      <c r="CU47" s="866"/>
      <c r="CV47" s="867"/>
      <c r="CW47" s="865"/>
      <c r="CX47" s="866"/>
      <c r="CY47" s="866"/>
      <c r="CZ47" s="866"/>
      <c r="DA47" s="867"/>
      <c r="DB47" s="865"/>
      <c r="DC47" s="866"/>
      <c r="DD47" s="866"/>
      <c r="DE47" s="866"/>
      <c r="DF47" s="867"/>
      <c r="DG47" s="865"/>
      <c r="DH47" s="866"/>
      <c r="DI47" s="866"/>
      <c r="DJ47" s="866"/>
      <c r="DK47" s="867"/>
      <c r="DL47" s="865"/>
      <c r="DM47" s="866"/>
      <c r="DN47" s="866"/>
      <c r="DO47" s="866"/>
      <c r="DP47" s="867"/>
      <c r="DQ47" s="865"/>
      <c r="DR47" s="866"/>
      <c r="DS47" s="866"/>
      <c r="DT47" s="866"/>
      <c r="DU47" s="867"/>
      <c r="DV47" s="868"/>
      <c r="DW47" s="869"/>
      <c r="DX47" s="869"/>
      <c r="DY47" s="869"/>
      <c r="DZ47" s="870"/>
      <c r="EA47" s="247"/>
    </row>
    <row r="48" spans="1:131" s="248" customFormat="1" ht="26.25" customHeight="1" x14ac:dyDescent="0.15">
      <c r="A48" s="262">
        <v>21</v>
      </c>
      <c r="B48" s="839"/>
      <c r="C48" s="840"/>
      <c r="D48" s="840"/>
      <c r="E48" s="840"/>
      <c r="F48" s="840"/>
      <c r="G48" s="840"/>
      <c r="H48" s="840"/>
      <c r="I48" s="840"/>
      <c r="J48" s="840"/>
      <c r="K48" s="840"/>
      <c r="L48" s="840"/>
      <c r="M48" s="840"/>
      <c r="N48" s="840"/>
      <c r="O48" s="840"/>
      <c r="P48" s="841"/>
      <c r="Q48" s="842"/>
      <c r="R48" s="843"/>
      <c r="S48" s="843"/>
      <c r="T48" s="843"/>
      <c r="U48" s="843"/>
      <c r="V48" s="843"/>
      <c r="W48" s="843"/>
      <c r="X48" s="843"/>
      <c r="Y48" s="843"/>
      <c r="Z48" s="843"/>
      <c r="AA48" s="843"/>
      <c r="AB48" s="843"/>
      <c r="AC48" s="843"/>
      <c r="AD48" s="843"/>
      <c r="AE48" s="844"/>
      <c r="AF48" s="845"/>
      <c r="AG48" s="846"/>
      <c r="AH48" s="846"/>
      <c r="AI48" s="846"/>
      <c r="AJ48" s="847"/>
      <c r="AK48" s="914"/>
      <c r="AL48" s="915"/>
      <c r="AM48" s="915"/>
      <c r="AN48" s="915"/>
      <c r="AO48" s="915"/>
      <c r="AP48" s="915"/>
      <c r="AQ48" s="915"/>
      <c r="AR48" s="915"/>
      <c r="AS48" s="915"/>
      <c r="AT48" s="915"/>
      <c r="AU48" s="915"/>
      <c r="AV48" s="915"/>
      <c r="AW48" s="915"/>
      <c r="AX48" s="915"/>
      <c r="AY48" s="915"/>
      <c r="AZ48" s="916"/>
      <c r="BA48" s="916"/>
      <c r="BB48" s="916"/>
      <c r="BC48" s="916"/>
      <c r="BD48" s="916"/>
      <c r="BE48" s="912"/>
      <c r="BF48" s="912"/>
      <c r="BG48" s="912"/>
      <c r="BH48" s="912"/>
      <c r="BI48" s="913"/>
      <c r="BJ48" s="253"/>
      <c r="BK48" s="253"/>
      <c r="BL48" s="253"/>
      <c r="BM48" s="253"/>
      <c r="BN48" s="253"/>
      <c r="BO48" s="266"/>
      <c r="BP48" s="266"/>
      <c r="BQ48" s="263">
        <v>42</v>
      </c>
      <c r="BR48" s="264"/>
      <c r="BS48" s="852"/>
      <c r="BT48" s="853"/>
      <c r="BU48" s="853"/>
      <c r="BV48" s="853"/>
      <c r="BW48" s="853"/>
      <c r="BX48" s="853"/>
      <c r="BY48" s="853"/>
      <c r="BZ48" s="853"/>
      <c r="CA48" s="853"/>
      <c r="CB48" s="853"/>
      <c r="CC48" s="853"/>
      <c r="CD48" s="853"/>
      <c r="CE48" s="853"/>
      <c r="CF48" s="853"/>
      <c r="CG48" s="854"/>
      <c r="CH48" s="865"/>
      <c r="CI48" s="866"/>
      <c r="CJ48" s="866"/>
      <c r="CK48" s="866"/>
      <c r="CL48" s="867"/>
      <c r="CM48" s="865"/>
      <c r="CN48" s="866"/>
      <c r="CO48" s="866"/>
      <c r="CP48" s="866"/>
      <c r="CQ48" s="867"/>
      <c r="CR48" s="865"/>
      <c r="CS48" s="866"/>
      <c r="CT48" s="866"/>
      <c r="CU48" s="866"/>
      <c r="CV48" s="867"/>
      <c r="CW48" s="865"/>
      <c r="CX48" s="866"/>
      <c r="CY48" s="866"/>
      <c r="CZ48" s="866"/>
      <c r="DA48" s="867"/>
      <c r="DB48" s="865"/>
      <c r="DC48" s="866"/>
      <c r="DD48" s="866"/>
      <c r="DE48" s="866"/>
      <c r="DF48" s="867"/>
      <c r="DG48" s="865"/>
      <c r="DH48" s="866"/>
      <c r="DI48" s="866"/>
      <c r="DJ48" s="866"/>
      <c r="DK48" s="867"/>
      <c r="DL48" s="865"/>
      <c r="DM48" s="866"/>
      <c r="DN48" s="866"/>
      <c r="DO48" s="866"/>
      <c r="DP48" s="867"/>
      <c r="DQ48" s="865"/>
      <c r="DR48" s="866"/>
      <c r="DS48" s="866"/>
      <c r="DT48" s="866"/>
      <c r="DU48" s="867"/>
      <c r="DV48" s="868"/>
      <c r="DW48" s="869"/>
      <c r="DX48" s="869"/>
      <c r="DY48" s="869"/>
      <c r="DZ48" s="870"/>
      <c r="EA48" s="247"/>
    </row>
    <row r="49" spans="1:131" s="248" customFormat="1" ht="26.25" customHeight="1" x14ac:dyDescent="0.15">
      <c r="A49" s="262">
        <v>22</v>
      </c>
      <c r="B49" s="839"/>
      <c r="C49" s="840"/>
      <c r="D49" s="840"/>
      <c r="E49" s="840"/>
      <c r="F49" s="840"/>
      <c r="G49" s="840"/>
      <c r="H49" s="840"/>
      <c r="I49" s="840"/>
      <c r="J49" s="840"/>
      <c r="K49" s="840"/>
      <c r="L49" s="840"/>
      <c r="M49" s="840"/>
      <c r="N49" s="840"/>
      <c r="O49" s="840"/>
      <c r="P49" s="841"/>
      <c r="Q49" s="842"/>
      <c r="R49" s="843"/>
      <c r="S49" s="843"/>
      <c r="T49" s="843"/>
      <c r="U49" s="843"/>
      <c r="V49" s="843"/>
      <c r="W49" s="843"/>
      <c r="X49" s="843"/>
      <c r="Y49" s="843"/>
      <c r="Z49" s="843"/>
      <c r="AA49" s="843"/>
      <c r="AB49" s="843"/>
      <c r="AC49" s="843"/>
      <c r="AD49" s="843"/>
      <c r="AE49" s="844"/>
      <c r="AF49" s="845"/>
      <c r="AG49" s="846"/>
      <c r="AH49" s="846"/>
      <c r="AI49" s="846"/>
      <c r="AJ49" s="847"/>
      <c r="AK49" s="914"/>
      <c r="AL49" s="915"/>
      <c r="AM49" s="915"/>
      <c r="AN49" s="915"/>
      <c r="AO49" s="915"/>
      <c r="AP49" s="915"/>
      <c r="AQ49" s="915"/>
      <c r="AR49" s="915"/>
      <c r="AS49" s="915"/>
      <c r="AT49" s="915"/>
      <c r="AU49" s="915"/>
      <c r="AV49" s="915"/>
      <c r="AW49" s="915"/>
      <c r="AX49" s="915"/>
      <c r="AY49" s="915"/>
      <c r="AZ49" s="916"/>
      <c r="BA49" s="916"/>
      <c r="BB49" s="916"/>
      <c r="BC49" s="916"/>
      <c r="BD49" s="916"/>
      <c r="BE49" s="912"/>
      <c r="BF49" s="912"/>
      <c r="BG49" s="912"/>
      <c r="BH49" s="912"/>
      <c r="BI49" s="913"/>
      <c r="BJ49" s="253"/>
      <c r="BK49" s="253"/>
      <c r="BL49" s="253"/>
      <c r="BM49" s="253"/>
      <c r="BN49" s="253"/>
      <c r="BO49" s="266"/>
      <c r="BP49" s="266"/>
      <c r="BQ49" s="263">
        <v>43</v>
      </c>
      <c r="BR49" s="264"/>
      <c r="BS49" s="852"/>
      <c r="BT49" s="853"/>
      <c r="BU49" s="853"/>
      <c r="BV49" s="853"/>
      <c r="BW49" s="853"/>
      <c r="BX49" s="853"/>
      <c r="BY49" s="853"/>
      <c r="BZ49" s="853"/>
      <c r="CA49" s="853"/>
      <c r="CB49" s="853"/>
      <c r="CC49" s="853"/>
      <c r="CD49" s="853"/>
      <c r="CE49" s="853"/>
      <c r="CF49" s="853"/>
      <c r="CG49" s="854"/>
      <c r="CH49" s="865"/>
      <c r="CI49" s="866"/>
      <c r="CJ49" s="866"/>
      <c r="CK49" s="866"/>
      <c r="CL49" s="867"/>
      <c r="CM49" s="865"/>
      <c r="CN49" s="866"/>
      <c r="CO49" s="866"/>
      <c r="CP49" s="866"/>
      <c r="CQ49" s="867"/>
      <c r="CR49" s="865"/>
      <c r="CS49" s="866"/>
      <c r="CT49" s="866"/>
      <c r="CU49" s="866"/>
      <c r="CV49" s="867"/>
      <c r="CW49" s="865"/>
      <c r="CX49" s="866"/>
      <c r="CY49" s="866"/>
      <c r="CZ49" s="866"/>
      <c r="DA49" s="867"/>
      <c r="DB49" s="865"/>
      <c r="DC49" s="866"/>
      <c r="DD49" s="866"/>
      <c r="DE49" s="866"/>
      <c r="DF49" s="867"/>
      <c r="DG49" s="865"/>
      <c r="DH49" s="866"/>
      <c r="DI49" s="866"/>
      <c r="DJ49" s="866"/>
      <c r="DK49" s="867"/>
      <c r="DL49" s="865"/>
      <c r="DM49" s="866"/>
      <c r="DN49" s="866"/>
      <c r="DO49" s="866"/>
      <c r="DP49" s="867"/>
      <c r="DQ49" s="865"/>
      <c r="DR49" s="866"/>
      <c r="DS49" s="866"/>
      <c r="DT49" s="866"/>
      <c r="DU49" s="867"/>
      <c r="DV49" s="868"/>
      <c r="DW49" s="869"/>
      <c r="DX49" s="869"/>
      <c r="DY49" s="869"/>
      <c r="DZ49" s="870"/>
      <c r="EA49" s="247"/>
    </row>
    <row r="50" spans="1:131" s="248" customFormat="1" ht="26.25" customHeight="1" x14ac:dyDescent="0.15">
      <c r="A50" s="262">
        <v>23</v>
      </c>
      <c r="B50" s="839"/>
      <c r="C50" s="840"/>
      <c r="D50" s="840"/>
      <c r="E50" s="840"/>
      <c r="F50" s="840"/>
      <c r="G50" s="840"/>
      <c r="H50" s="840"/>
      <c r="I50" s="840"/>
      <c r="J50" s="840"/>
      <c r="K50" s="840"/>
      <c r="L50" s="840"/>
      <c r="M50" s="840"/>
      <c r="N50" s="840"/>
      <c r="O50" s="840"/>
      <c r="P50" s="841"/>
      <c r="Q50" s="917"/>
      <c r="R50" s="918"/>
      <c r="S50" s="918"/>
      <c r="T50" s="918"/>
      <c r="U50" s="918"/>
      <c r="V50" s="918"/>
      <c r="W50" s="918"/>
      <c r="X50" s="918"/>
      <c r="Y50" s="918"/>
      <c r="Z50" s="918"/>
      <c r="AA50" s="918"/>
      <c r="AB50" s="918"/>
      <c r="AC50" s="918"/>
      <c r="AD50" s="918"/>
      <c r="AE50" s="919"/>
      <c r="AF50" s="845"/>
      <c r="AG50" s="846"/>
      <c r="AH50" s="846"/>
      <c r="AI50" s="846"/>
      <c r="AJ50" s="847"/>
      <c r="AK50" s="920"/>
      <c r="AL50" s="918"/>
      <c r="AM50" s="918"/>
      <c r="AN50" s="918"/>
      <c r="AO50" s="918"/>
      <c r="AP50" s="918"/>
      <c r="AQ50" s="918"/>
      <c r="AR50" s="918"/>
      <c r="AS50" s="918"/>
      <c r="AT50" s="918"/>
      <c r="AU50" s="918"/>
      <c r="AV50" s="918"/>
      <c r="AW50" s="918"/>
      <c r="AX50" s="918"/>
      <c r="AY50" s="918"/>
      <c r="AZ50" s="921"/>
      <c r="BA50" s="921"/>
      <c r="BB50" s="921"/>
      <c r="BC50" s="921"/>
      <c r="BD50" s="921"/>
      <c r="BE50" s="912"/>
      <c r="BF50" s="912"/>
      <c r="BG50" s="912"/>
      <c r="BH50" s="912"/>
      <c r="BI50" s="913"/>
      <c r="BJ50" s="253"/>
      <c r="BK50" s="253"/>
      <c r="BL50" s="253"/>
      <c r="BM50" s="253"/>
      <c r="BN50" s="253"/>
      <c r="BO50" s="266"/>
      <c r="BP50" s="266"/>
      <c r="BQ50" s="263">
        <v>44</v>
      </c>
      <c r="BR50" s="264"/>
      <c r="BS50" s="852"/>
      <c r="BT50" s="853"/>
      <c r="BU50" s="853"/>
      <c r="BV50" s="853"/>
      <c r="BW50" s="853"/>
      <c r="BX50" s="853"/>
      <c r="BY50" s="853"/>
      <c r="BZ50" s="853"/>
      <c r="CA50" s="853"/>
      <c r="CB50" s="853"/>
      <c r="CC50" s="853"/>
      <c r="CD50" s="853"/>
      <c r="CE50" s="853"/>
      <c r="CF50" s="853"/>
      <c r="CG50" s="854"/>
      <c r="CH50" s="865"/>
      <c r="CI50" s="866"/>
      <c r="CJ50" s="866"/>
      <c r="CK50" s="866"/>
      <c r="CL50" s="867"/>
      <c r="CM50" s="865"/>
      <c r="CN50" s="866"/>
      <c r="CO50" s="866"/>
      <c r="CP50" s="866"/>
      <c r="CQ50" s="867"/>
      <c r="CR50" s="865"/>
      <c r="CS50" s="866"/>
      <c r="CT50" s="866"/>
      <c r="CU50" s="866"/>
      <c r="CV50" s="867"/>
      <c r="CW50" s="865"/>
      <c r="CX50" s="866"/>
      <c r="CY50" s="866"/>
      <c r="CZ50" s="866"/>
      <c r="DA50" s="867"/>
      <c r="DB50" s="865"/>
      <c r="DC50" s="866"/>
      <c r="DD50" s="866"/>
      <c r="DE50" s="866"/>
      <c r="DF50" s="867"/>
      <c r="DG50" s="865"/>
      <c r="DH50" s="866"/>
      <c r="DI50" s="866"/>
      <c r="DJ50" s="866"/>
      <c r="DK50" s="867"/>
      <c r="DL50" s="865"/>
      <c r="DM50" s="866"/>
      <c r="DN50" s="866"/>
      <c r="DO50" s="866"/>
      <c r="DP50" s="867"/>
      <c r="DQ50" s="865"/>
      <c r="DR50" s="866"/>
      <c r="DS50" s="866"/>
      <c r="DT50" s="866"/>
      <c r="DU50" s="867"/>
      <c r="DV50" s="868"/>
      <c r="DW50" s="869"/>
      <c r="DX50" s="869"/>
      <c r="DY50" s="869"/>
      <c r="DZ50" s="870"/>
      <c r="EA50" s="247"/>
    </row>
    <row r="51" spans="1:131" s="248" customFormat="1" ht="26.25" customHeight="1" x14ac:dyDescent="0.15">
      <c r="A51" s="262">
        <v>24</v>
      </c>
      <c r="B51" s="839"/>
      <c r="C51" s="840"/>
      <c r="D51" s="840"/>
      <c r="E51" s="840"/>
      <c r="F51" s="840"/>
      <c r="G51" s="840"/>
      <c r="H51" s="840"/>
      <c r="I51" s="840"/>
      <c r="J51" s="840"/>
      <c r="K51" s="840"/>
      <c r="L51" s="840"/>
      <c r="M51" s="840"/>
      <c r="N51" s="840"/>
      <c r="O51" s="840"/>
      <c r="P51" s="841"/>
      <c r="Q51" s="917"/>
      <c r="R51" s="918"/>
      <c r="S51" s="918"/>
      <c r="T51" s="918"/>
      <c r="U51" s="918"/>
      <c r="V51" s="918"/>
      <c r="W51" s="918"/>
      <c r="X51" s="918"/>
      <c r="Y51" s="918"/>
      <c r="Z51" s="918"/>
      <c r="AA51" s="918"/>
      <c r="AB51" s="918"/>
      <c r="AC51" s="918"/>
      <c r="AD51" s="918"/>
      <c r="AE51" s="919"/>
      <c r="AF51" s="845"/>
      <c r="AG51" s="846"/>
      <c r="AH51" s="846"/>
      <c r="AI51" s="846"/>
      <c r="AJ51" s="847"/>
      <c r="AK51" s="920"/>
      <c r="AL51" s="918"/>
      <c r="AM51" s="918"/>
      <c r="AN51" s="918"/>
      <c r="AO51" s="918"/>
      <c r="AP51" s="918"/>
      <c r="AQ51" s="918"/>
      <c r="AR51" s="918"/>
      <c r="AS51" s="918"/>
      <c r="AT51" s="918"/>
      <c r="AU51" s="918"/>
      <c r="AV51" s="918"/>
      <c r="AW51" s="918"/>
      <c r="AX51" s="918"/>
      <c r="AY51" s="918"/>
      <c r="AZ51" s="921"/>
      <c r="BA51" s="921"/>
      <c r="BB51" s="921"/>
      <c r="BC51" s="921"/>
      <c r="BD51" s="921"/>
      <c r="BE51" s="912"/>
      <c r="BF51" s="912"/>
      <c r="BG51" s="912"/>
      <c r="BH51" s="912"/>
      <c r="BI51" s="913"/>
      <c r="BJ51" s="253"/>
      <c r="BK51" s="253"/>
      <c r="BL51" s="253"/>
      <c r="BM51" s="253"/>
      <c r="BN51" s="253"/>
      <c r="BO51" s="266"/>
      <c r="BP51" s="266"/>
      <c r="BQ51" s="263">
        <v>45</v>
      </c>
      <c r="BR51" s="264"/>
      <c r="BS51" s="852"/>
      <c r="BT51" s="853"/>
      <c r="BU51" s="853"/>
      <c r="BV51" s="853"/>
      <c r="BW51" s="853"/>
      <c r="BX51" s="853"/>
      <c r="BY51" s="853"/>
      <c r="BZ51" s="853"/>
      <c r="CA51" s="853"/>
      <c r="CB51" s="853"/>
      <c r="CC51" s="853"/>
      <c r="CD51" s="853"/>
      <c r="CE51" s="853"/>
      <c r="CF51" s="853"/>
      <c r="CG51" s="854"/>
      <c r="CH51" s="865"/>
      <c r="CI51" s="866"/>
      <c r="CJ51" s="866"/>
      <c r="CK51" s="866"/>
      <c r="CL51" s="867"/>
      <c r="CM51" s="865"/>
      <c r="CN51" s="866"/>
      <c r="CO51" s="866"/>
      <c r="CP51" s="866"/>
      <c r="CQ51" s="867"/>
      <c r="CR51" s="865"/>
      <c r="CS51" s="866"/>
      <c r="CT51" s="866"/>
      <c r="CU51" s="866"/>
      <c r="CV51" s="867"/>
      <c r="CW51" s="865"/>
      <c r="CX51" s="866"/>
      <c r="CY51" s="866"/>
      <c r="CZ51" s="866"/>
      <c r="DA51" s="867"/>
      <c r="DB51" s="865"/>
      <c r="DC51" s="866"/>
      <c r="DD51" s="866"/>
      <c r="DE51" s="866"/>
      <c r="DF51" s="867"/>
      <c r="DG51" s="865"/>
      <c r="DH51" s="866"/>
      <c r="DI51" s="866"/>
      <c r="DJ51" s="866"/>
      <c r="DK51" s="867"/>
      <c r="DL51" s="865"/>
      <c r="DM51" s="866"/>
      <c r="DN51" s="866"/>
      <c r="DO51" s="866"/>
      <c r="DP51" s="867"/>
      <c r="DQ51" s="865"/>
      <c r="DR51" s="866"/>
      <c r="DS51" s="866"/>
      <c r="DT51" s="866"/>
      <c r="DU51" s="867"/>
      <c r="DV51" s="868"/>
      <c r="DW51" s="869"/>
      <c r="DX51" s="869"/>
      <c r="DY51" s="869"/>
      <c r="DZ51" s="870"/>
      <c r="EA51" s="247"/>
    </row>
    <row r="52" spans="1:131" s="248" customFormat="1" ht="26.25" customHeight="1" x14ac:dyDescent="0.15">
      <c r="A52" s="262">
        <v>25</v>
      </c>
      <c r="B52" s="839"/>
      <c r="C52" s="840"/>
      <c r="D52" s="840"/>
      <c r="E52" s="840"/>
      <c r="F52" s="840"/>
      <c r="G52" s="840"/>
      <c r="H52" s="840"/>
      <c r="I52" s="840"/>
      <c r="J52" s="840"/>
      <c r="K52" s="840"/>
      <c r="L52" s="840"/>
      <c r="M52" s="840"/>
      <c r="N52" s="840"/>
      <c r="O52" s="840"/>
      <c r="P52" s="841"/>
      <c r="Q52" s="917"/>
      <c r="R52" s="918"/>
      <c r="S52" s="918"/>
      <c r="T52" s="918"/>
      <c r="U52" s="918"/>
      <c r="V52" s="918"/>
      <c r="W52" s="918"/>
      <c r="X52" s="918"/>
      <c r="Y52" s="918"/>
      <c r="Z52" s="918"/>
      <c r="AA52" s="918"/>
      <c r="AB52" s="918"/>
      <c r="AC52" s="918"/>
      <c r="AD52" s="918"/>
      <c r="AE52" s="919"/>
      <c r="AF52" s="845"/>
      <c r="AG52" s="846"/>
      <c r="AH52" s="846"/>
      <c r="AI52" s="846"/>
      <c r="AJ52" s="847"/>
      <c r="AK52" s="920"/>
      <c r="AL52" s="918"/>
      <c r="AM52" s="918"/>
      <c r="AN52" s="918"/>
      <c r="AO52" s="918"/>
      <c r="AP52" s="918"/>
      <c r="AQ52" s="918"/>
      <c r="AR52" s="918"/>
      <c r="AS52" s="918"/>
      <c r="AT52" s="918"/>
      <c r="AU52" s="918"/>
      <c r="AV52" s="918"/>
      <c r="AW52" s="918"/>
      <c r="AX52" s="918"/>
      <c r="AY52" s="918"/>
      <c r="AZ52" s="921"/>
      <c r="BA52" s="921"/>
      <c r="BB52" s="921"/>
      <c r="BC52" s="921"/>
      <c r="BD52" s="921"/>
      <c r="BE52" s="912"/>
      <c r="BF52" s="912"/>
      <c r="BG52" s="912"/>
      <c r="BH52" s="912"/>
      <c r="BI52" s="913"/>
      <c r="BJ52" s="253"/>
      <c r="BK52" s="253"/>
      <c r="BL52" s="253"/>
      <c r="BM52" s="253"/>
      <c r="BN52" s="253"/>
      <c r="BO52" s="266"/>
      <c r="BP52" s="266"/>
      <c r="BQ52" s="263">
        <v>46</v>
      </c>
      <c r="BR52" s="264"/>
      <c r="BS52" s="852"/>
      <c r="BT52" s="853"/>
      <c r="BU52" s="853"/>
      <c r="BV52" s="853"/>
      <c r="BW52" s="853"/>
      <c r="BX52" s="853"/>
      <c r="BY52" s="853"/>
      <c r="BZ52" s="853"/>
      <c r="CA52" s="853"/>
      <c r="CB52" s="853"/>
      <c r="CC52" s="853"/>
      <c r="CD52" s="853"/>
      <c r="CE52" s="853"/>
      <c r="CF52" s="853"/>
      <c r="CG52" s="854"/>
      <c r="CH52" s="865"/>
      <c r="CI52" s="866"/>
      <c r="CJ52" s="866"/>
      <c r="CK52" s="866"/>
      <c r="CL52" s="867"/>
      <c r="CM52" s="865"/>
      <c r="CN52" s="866"/>
      <c r="CO52" s="866"/>
      <c r="CP52" s="866"/>
      <c r="CQ52" s="867"/>
      <c r="CR52" s="865"/>
      <c r="CS52" s="866"/>
      <c r="CT52" s="866"/>
      <c r="CU52" s="866"/>
      <c r="CV52" s="867"/>
      <c r="CW52" s="865"/>
      <c r="CX52" s="866"/>
      <c r="CY52" s="866"/>
      <c r="CZ52" s="866"/>
      <c r="DA52" s="867"/>
      <c r="DB52" s="865"/>
      <c r="DC52" s="866"/>
      <c r="DD52" s="866"/>
      <c r="DE52" s="866"/>
      <c r="DF52" s="867"/>
      <c r="DG52" s="865"/>
      <c r="DH52" s="866"/>
      <c r="DI52" s="866"/>
      <c r="DJ52" s="866"/>
      <c r="DK52" s="867"/>
      <c r="DL52" s="865"/>
      <c r="DM52" s="866"/>
      <c r="DN52" s="866"/>
      <c r="DO52" s="866"/>
      <c r="DP52" s="867"/>
      <c r="DQ52" s="865"/>
      <c r="DR52" s="866"/>
      <c r="DS52" s="866"/>
      <c r="DT52" s="866"/>
      <c r="DU52" s="867"/>
      <c r="DV52" s="868"/>
      <c r="DW52" s="869"/>
      <c r="DX52" s="869"/>
      <c r="DY52" s="869"/>
      <c r="DZ52" s="870"/>
      <c r="EA52" s="247"/>
    </row>
    <row r="53" spans="1:131" s="248" customFormat="1" ht="26.25" customHeight="1" x14ac:dyDescent="0.15">
      <c r="A53" s="262">
        <v>26</v>
      </c>
      <c r="B53" s="839"/>
      <c r="C53" s="840"/>
      <c r="D53" s="840"/>
      <c r="E53" s="840"/>
      <c r="F53" s="840"/>
      <c r="G53" s="840"/>
      <c r="H53" s="840"/>
      <c r="I53" s="840"/>
      <c r="J53" s="840"/>
      <c r="K53" s="840"/>
      <c r="L53" s="840"/>
      <c r="M53" s="840"/>
      <c r="N53" s="840"/>
      <c r="O53" s="840"/>
      <c r="P53" s="841"/>
      <c r="Q53" s="917"/>
      <c r="R53" s="918"/>
      <c r="S53" s="918"/>
      <c r="T53" s="918"/>
      <c r="U53" s="918"/>
      <c r="V53" s="918"/>
      <c r="W53" s="918"/>
      <c r="X53" s="918"/>
      <c r="Y53" s="918"/>
      <c r="Z53" s="918"/>
      <c r="AA53" s="918"/>
      <c r="AB53" s="918"/>
      <c r="AC53" s="918"/>
      <c r="AD53" s="918"/>
      <c r="AE53" s="919"/>
      <c r="AF53" s="845"/>
      <c r="AG53" s="846"/>
      <c r="AH53" s="846"/>
      <c r="AI53" s="846"/>
      <c r="AJ53" s="847"/>
      <c r="AK53" s="920"/>
      <c r="AL53" s="918"/>
      <c r="AM53" s="918"/>
      <c r="AN53" s="918"/>
      <c r="AO53" s="918"/>
      <c r="AP53" s="918"/>
      <c r="AQ53" s="918"/>
      <c r="AR53" s="918"/>
      <c r="AS53" s="918"/>
      <c r="AT53" s="918"/>
      <c r="AU53" s="918"/>
      <c r="AV53" s="918"/>
      <c r="AW53" s="918"/>
      <c r="AX53" s="918"/>
      <c r="AY53" s="918"/>
      <c r="AZ53" s="921"/>
      <c r="BA53" s="921"/>
      <c r="BB53" s="921"/>
      <c r="BC53" s="921"/>
      <c r="BD53" s="921"/>
      <c r="BE53" s="912"/>
      <c r="BF53" s="912"/>
      <c r="BG53" s="912"/>
      <c r="BH53" s="912"/>
      <c r="BI53" s="913"/>
      <c r="BJ53" s="253"/>
      <c r="BK53" s="253"/>
      <c r="BL53" s="253"/>
      <c r="BM53" s="253"/>
      <c r="BN53" s="253"/>
      <c r="BO53" s="266"/>
      <c r="BP53" s="266"/>
      <c r="BQ53" s="263">
        <v>47</v>
      </c>
      <c r="BR53" s="264"/>
      <c r="BS53" s="852"/>
      <c r="BT53" s="853"/>
      <c r="BU53" s="853"/>
      <c r="BV53" s="853"/>
      <c r="BW53" s="853"/>
      <c r="BX53" s="853"/>
      <c r="BY53" s="853"/>
      <c r="BZ53" s="853"/>
      <c r="CA53" s="853"/>
      <c r="CB53" s="853"/>
      <c r="CC53" s="853"/>
      <c r="CD53" s="853"/>
      <c r="CE53" s="853"/>
      <c r="CF53" s="853"/>
      <c r="CG53" s="854"/>
      <c r="CH53" s="865"/>
      <c r="CI53" s="866"/>
      <c r="CJ53" s="866"/>
      <c r="CK53" s="866"/>
      <c r="CL53" s="867"/>
      <c r="CM53" s="865"/>
      <c r="CN53" s="866"/>
      <c r="CO53" s="866"/>
      <c r="CP53" s="866"/>
      <c r="CQ53" s="867"/>
      <c r="CR53" s="865"/>
      <c r="CS53" s="866"/>
      <c r="CT53" s="866"/>
      <c r="CU53" s="866"/>
      <c r="CV53" s="867"/>
      <c r="CW53" s="865"/>
      <c r="CX53" s="866"/>
      <c r="CY53" s="866"/>
      <c r="CZ53" s="866"/>
      <c r="DA53" s="867"/>
      <c r="DB53" s="865"/>
      <c r="DC53" s="866"/>
      <c r="DD53" s="866"/>
      <c r="DE53" s="866"/>
      <c r="DF53" s="867"/>
      <c r="DG53" s="865"/>
      <c r="DH53" s="866"/>
      <c r="DI53" s="866"/>
      <c r="DJ53" s="866"/>
      <c r="DK53" s="867"/>
      <c r="DL53" s="865"/>
      <c r="DM53" s="866"/>
      <c r="DN53" s="866"/>
      <c r="DO53" s="866"/>
      <c r="DP53" s="867"/>
      <c r="DQ53" s="865"/>
      <c r="DR53" s="866"/>
      <c r="DS53" s="866"/>
      <c r="DT53" s="866"/>
      <c r="DU53" s="867"/>
      <c r="DV53" s="868"/>
      <c r="DW53" s="869"/>
      <c r="DX53" s="869"/>
      <c r="DY53" s="869"/>
      <c r="DZ53" s="870"/>
      <c r="EA53" s="247"/>
    </row>
    <row r="54" spans="1:131" s="248" customFormat="1" ht="26.25" customHeight="1" x14ac:dyDescent="0.15">
      <c r="A54" s="262">
        <v>27</v>
      </c>
      <c r="B54" s="839"/>
      <c r="C54" s="840"/>
      <c r="D54" s="840"/>
      <c r="E54" s="840"/>
      <c r="F54" s="840"/>
      <c r="G54" s="840"/>
      <c r="H54" s="840"/>
      <c r="I54" s="840"/>
      <c r="J54" s="840"/>
      <c r="K54" s="840"/>
      <c r="L54" s="840"/>
      <c r="M54" s="840"/>
      <c r="N54" s="840"/>
      <c r="O54" s="840"/>
      <c r="P54" s="841"/>
      <c r="Q54" s="917"/>
      <c r="R54" s="918"/>
      <c r="S54" s="918"/>
      <c r="T54" s="918"/>
      <c r="U54" s="918"/>
      <c r="V54" s="918"/>
      <c r="W54" s="918"/>
      <c r="X54" s="918"/>
      <c r="Y54" s="918"/>
      <c r="Z54" s="918"/>
      <c r="AA54" s="918"/>
      <c r="AB54" s="918"/>
      <c r="AC54" s="918"/>
      <c r="AD54" s="918"/>
      <c r="AE54" s="919"/>
      <c r="AF54" s="845"/>
      <c r="AG54" s="846"/>
      <c r="AH54" s="846"/>
      <c r="AI54" s="846"/>
      <c r="AJ54" s="847"/>
      <c r="AK54" s="920"/>
      <c r="AL54" s="918"/>
      <c r="AM54" s="918"/>
      <c r="AN54" s="918"/>
      <c r="AO54" s="918"/>
      <c r="AP54" s="918"/>
      <c r="AQ54" s="918"/>
      <c r="AR54" s="918"/>
      <c r="AS54" s="918"/>
      <c r="AT54" s="918"/>
      <c r="AU54" s="918"/>
      <c r="AV54" s="918"/>
      <c r="AW54" s="918"/>
      <c r="AX54" s="918"/>
      <c r="AY54" s="918"/>
      <c r="AZ54" s="921"/>
      <c r="BA54" s="921"/>
      <c r="BB54" s="921"/>
      <c r="BC54" s="921"/>
      <c r="BD54" s="921"/>
      <c r="BE54" s="912"/>
      <c r="BF54" s="912"/>
      <c r="BG54" s="912"/>
      <c r="BH54" s="912"/>
      <c r="BI54" s="913"/>
      <c r="BJ54" s="253"/>
      <c r="BK54" s="253"/>
      <c r="BL54" s="253"/>
      <c r="BM54" s="253"/>
      <c r="BN54" s="253"/>
      <c r="BO54" s="266"/>
      <c r="BP54" s="266"/>
      <c r="BQ54" s="263">
        <v>48</v>
      </c>
      <c r="BR54" s="264"/>
      <c r="BS54" s="852"/>
      <c r="BT54" s="853"/>
      <c r="BU54" s="853"/>
      <c r="BV54" s="853"/>
      <c r="BW54" s="853"/>
      <c r="BX54" s="853"/>
      <c r="BY54" s="853"/>
      <c r="BZ54" s="853"/>
      <c r="CA54" s="853"/>
      <c r="CB54" s="853"/>
      <c r="CC54" s="853"/>
      <c r="CD54" s="853"/>
      <c r="CE54" s="853"/>
      <c r="CF54" s="853"/>
      <c r="CG54" s="854"/>
      <c r="CH54" s="865"/>
      <c r="CI54" s="866"/>
      <c r="CJ54" s="866"/>
      <c r="CK54" s="866"/>
      <c r="CL54" s="867"/>
      <c r="CM54" s="865"/>
      <c r="CN54" s="866"/>
      <c r="CO54" s="866"/>
      <c r="CP54" s="866"/>
      <c r="CQ54" s="867"/>
      <c r="CR54" s="865"/>
      <c r="CS54" s="866"/>
      <c r="CT54" s="866"/>
      <c r="CU54" s="866"/>
      <c r="CV54" s="867"/>
      <c r="CW54" s="865"/>
      <c r="CX54" s="866"/>
      <c r="CY54" s="866"/>
      <c r="CZ54" s="866"/>
      <c r="DA54" s="867"/>
      <c r="DB54" s="865"/>
      <c r="DC54" s="866"/>
      <c r="DD54" s="866"/>
      <c r="DE54" s="866"/>
      <c r="DF54" s="867"/>
      <c r="DG54" s="865"/>
      <c r="DH54" s="866"/>
      <c r="DI54" s="866"/>
      <c r="DJ54" s="866"/>
      <c r="DK54" s="867"/>
      <c r="DL54" s="865"/>
      <c r="DM54" s="866"/>
      <c r="DN54" s="866"/>
      <c r="DO54" s="866"/>
      <c r="DP54" s="867"/>
      <c r="DQ54" s="865"/>
      <c r="DR54" s="866"/>
      <c r="DS54" s="866"/>
      <c r="DT54" s="866"/>
      <c r="DU54" s="867"/>
      <c r="DV54" s="868"/>
      <c r="DW54" s="869"/>
      <c r="DX54" s="869"/>
      <c r="DY54" s="869"/>
      <c r="DZ54" s="870"/>
      <c r="EA54" s="247"/>
    </row>
    <row r="55" spans="1:131" s="248" customFormat="1" ht="26.25" customHeight="1" x14ac:dyDescent="0.15">
      <c r="A55" s="262">
        <v>28</v>
      </c>
      <c r="B55" s="839"/>
      <c r="C55" s="840"/>
      <c r="D55" s="840"/>
      <c r="E55" s="840"/>
      <c r="F55" s="840"/>
      <c r="G55" s="840"/>
      <c r="H55" s="840"/>
      <c r="I55" s="840"/>
      <c r="J55" s="840"/>
      <c r="K55" s="840"/>
      <c r="L55" s="840"/>
      <c r="M55" s="840"/>
      <c r="N55" s="840"/>
      <c r="O55" s="840"/>
      <c r="P55" s="841"/>
      <c r="Q55" s="917"/>
      <c r="R55" s="918"/>
      <c r="S55" s="918"/>
      <c r="T55" s="918"/>
      <c r="U55" s="918"/>
      <c r="V55" s="918"/>
      <c r="W55" s="918"/>
      <c r="X55" s="918"/>
      <c r="Y55" s="918"/>
      <c r="Z55" s="918"/>
      <c r="AA55" s="918"/>
      <c r="AB55" s="918"/>
      <c r="AC55" s="918"/>
      <c r="AD55" s="918"/>
      <c r="AE55" s="919"/>
      <c r="AF55" s="845"/>
      <c r="AG55" s="846"/>
      <c r="AH55" s="846"/>
      <c r="AI55" s="846"/>
      <c r="AJ55" s="847"/>
      <c r="AK55" s="920"/>
      <c r="AL55" s="918"/>
      <c r="AM55" s="918"/>
      <c r="AN55" s="918"/>
      <c r="AO55" s="918"/>
      <c r="AP55" s="918"/>
      <c r="AQ55" s="918"/>
      <c r="AR55" s="918"/>
      <c r="AS55" s="918"/>
      <c r="AT55" s="918"/>
      <c r="AU55" s="918"/>
      <c r="AV55" s="918"/>
      <c r="AW55" s="918"/>
      <c r="AX55" s="918"/>
      <c r="AY55" s="918"/>
      <c r="AZ55" s="921"/>
      <c r="BA55" s="921"/>
      <c r="BB55" s="921"/>
      <c r="BC55" s="921"/>
      <c r="BD55" s="921"/>
      <c r="BE55" s="912"/>
      <c r="BF55" s="912"/>
      <c r="BG55" s="912"/>
      <c r="BH55" s="912"/>
      <c r="BI55" s="913"/>
      <c r="BJ55" s="253"/>
      <c r="BK55" s="253"/>
      <c r="BL55" s="253"/>
      <c r="BM55" s="253"/>
      <c r="BN55" s="253"/>
      <c r="BO55" s="266"/>
      <c r="BP55" s="266"/>
      <c r="BQ55" s="263">
        <v>49</v>
      </c>
      <c r="BR55" s="264"/>
      <c r="BS55" s="852"/>
      <c r="BT55" s="853"/>
      <c r="BU55" s="853"/>
      <c r="BV55" s="853"/>
      <c r="BW55" s="853"/>
      <c r="BX55" s="853"/>
      <c r="BY55" s="853"/>
      <c r="BZ55" s="853"/>
      <c r="CA55" s="853"/>
      <c r="CB55" s="853"/>
      <c r="CC55" s="853"/>
      <c r="CD55" s="853"/>
      <c r="CE55" s="853"/>
      <c r="CF55" s="853"/>
      <c r="CG55" s="854"/>
      <c r="CH55" s="865"/>
      <c r="CI55" s="866"/>
      <c r="CJ55" s="866"/>
      <c r="CK55" s="866"/>
      <c r="CL55" s="867"/>
      <c r="CM55" s="865"/>
      <c r="CN55" s="866"/>
      <c r="CO55" s="866"/>
      <c r="CP55" s="866"/>
      <c r="CQ55" s="867"/>
      <c r="CR55" s="865"/>
      <c r="CS55" s="866"/>
      <c r="CT55" s="866"/>
      <c r="CU55" s="866"/>
      <c r="CV55" s="867"/>
      <c r="CW55" s="865"/>
      <c r="CX55" s="866"/>
      <c r="CY55" s="866"/>
      <c r="CZ55" s="866"/>
      <c r="DA55" s="867"/>
      <c r="DB55" s="865"/>
      <c r="DC55" s="866"/>
      <c r="DD55" s="866"/>
      <c r="DE55" s="866"/>
      <c r="DF55" s="867"/>
      <c r="DG55" s="865"/>
      <c r="DH55" s="866"/>
      <c r="DI55" s="866"/>
      <c r="DJ55" s="866"/>
      <c r="DK55" s="867"/>
      <c r="DL55" s="865"/>
      <c r="DM55" s="866"/>
      <c r="DN55" s="866"/>
      <c r="DO55" s="866"/>
      <c r="DP55" s="867"/>
      <c r="DQ55" s="865"/>
      <c r="DR55" s="866"/>
      <c r="DS55" s="866"/>
      <c r="DT55" s="866"/>
      <c r="DU55" s="867"/>
      <c r="DV55" s="868"/>
      <c r="DW55" s="869"/>
      <c r="DX55" s="869"/>
      <c r="DY55" s="869"/>
      <c r="DZ55" s="870"/>
      <c r="EA55" s="247"/>
    </row>
    <row r="56" spans="1:131" s="248" customFormat="1" ht="26.25" customHeight="1" x14ac:dyDescent="0.15">
      <c r="A56" s="262">
        <v>29</v>
      </c>
      <c r="B56" s="839"/>
      <c r="C56" s="840"/>
      <c r="D56" s="840"/>
      <c r="E56" s="840"/>
      <c r="F56" s="840"/>
      <c r="G56" s="840"/>
      <c r="H56" s="840"/>
      <c r="I56" s="840"/>
      <c r="J56" s="840"/>
      <c r="K56" s="840"/>
      <c r="L56" s="840"/>
      <c r="M56" s="840"/>
      <c r="N56" s="840"/>
      <c r="O56" s="840"/>
      <c r="P56" s="841"/>
      <c r="Q56" s="917"/>
      <c r="R56" s="918"/>
      <c r="S56" s="918"/>
      <c r="T56" s="918"/>
      <c r="U56" s="918"/>
      <c r="V56" s="918"/>
      <c r="W56" s="918"/>
      <c r="X56" s="918"/>
      <c r="Y56" s="918"/>
      <c r="Z56" s="918"/>
      <c r="AA56" s="918"/>
      <c r="AB56" s="918"/>
      <c r="AC56" s="918"/>
      <c r="AD56" s="918"/>
      <c r="AE56" s="919"/>
      <c r="AF56" s="845"/>
      <c r="AG56" s="846"/>
      <c r="AH56" s="846"/>
      <c r="AI56" s="846"/>
      <c r="AJ56" s="847"/>
      <c r="AK56" s="920"/>
      <c r="AL56" s="918"/>
      <c r="AM56" s="918"/>
      <c r="AN56" s="918"/>
      <c r="AO56" s="918"/>
      <c r="AP56" s="918"/>
      <c r="AQ56" s="918"/>
      <c r="AR56" s="918"/>
      <c r="AS56" s="918"/>
      <c r="AT56" s="918"/>
      <c r="AU56" s="918"/>
      <c r="AV56" s="918"/>
      <c r="AW56" s="918"/>
      <c r="AX56" s="918"/>
      <c r="AY56" s="918"/>
      <c r="AZ56" s="921"/>
      <c r="BA56" s="921"/>
      <c r="BB56" s="921"/>
      <c r="BC56" s="921"/>
      <c r="BD56" s="921"/>
      <c r="BE56" s="912"/>
      <c r="BF56" s="912"/>
      <c r="BG56" s="912"/>
      <c r="BH56" s="912"/>
      <c r="BI56" s="913"/>
      <c r="BJ56" s="253"/>
      <c r="BK56" s="253"/>
      <c r="BL56" s="253"/>
      <c r="BM56" s="253"/>
      <c r="BN56" s="253"/>
      <c r="BO56" s="266"/>
      <c r="BP56" s="266"/>
      <c r="BQ56" s="263">
        <v>50</v>
      </c>
      <c r="BR56" s="264"/>
      <c r="BS56" s="852"/>
      <c r="BT56" s="853"/>
      <c r="BU56" s="853"/>
      <c r="BV56" s="853"/>
      <c r="BW56" s="853"/>
      <c r="BX56" s="853"/>
      <c r="BY56" s="853"/>
      <c r="BZ56" s="853"/>
      <c r="CA56" s="853"/>
      <c r="CB56" s="853"/>
      <c r="CC56" s="853"/>
      <c r="CD56" s="853"/>
      <c r="CE56" s="853"/>
      <c r="CF56" s="853"/>
      <c r="CG56" s="854"/>
      <c r="CH56" s="865"/>
      <c r="CI56" s="866"/>
      <c r="CJ56" s="866"/>
      <c r="CK56" s="866"/>
      <c r="CL56" s="867"/>
      <c r="CM56" s="865"/>
      <c r="CN56" s="866"/>
      <c r="CO56" s="866"/>
      <c r="CP56" s="866"/>
      <c r="CQ56" s="867"/>
      <c r="CR56" s="865"/>
      <c r="CS56" s="866"/>
      <c r="CT56" s="866"/>
      <c r="CU56" s="866"/>
      <c r="CV56" s="867"/>
      <c r="CW56" s="865"/>
      <c r="CX56" s="866"/>
      <c r="CY56" s="866"/>
      <c r="CZ56" s="866"/>
      <c r="DA56" s="867"/>
      <c r="DB56" s="865"/>
      <c r="DC56" s="866"/>
      <c r="DD56" s="866"/>
      <c r="DE56" s="866"/>
      <c r="DF56" s="867"/>
      <c r="DG56" s="865"/>
      <c r="DH56" s="866"/>
      <c r="DI56" s="866"/>
      <c r="DJ56" s="866"/>
      <c r="DK56" s="867"/>
      <c r="DL56" s="865"/>
      <c r="DM56" s="866"/>
      <c r="DN56" s="866"/>
      <c r="DO56" s="866"/>
      <c r="DP56" s="867"/>
      <c r="DQ56" s="865"/>
      <c r="DR56" s="866"/>
      <c r="DS56" s="866"/>
      <c r="DT56" s="866"/>
      <c r="DU56" s="867"/>
      <c r="DV56" s="868"/>
      <c r="DW56" s="869"/>
      <c r="DX56" s="869"/>
      <c r="DY56" s="869"/>
      <c r="DZ56" s="870"/>
      <c r="EA56" s="247"/>
    </row>
    <row r="57" spans="1:131" s="248" customFormat="1" ht="26.25" customHeight="1" x14ac:dyDescent="0.15">
      <c r="A57" s="262">
        <v>30</v>
      </c>
      <c r="B57" s="839"/>
      <c r="C57" s="840"/>
      <c r="D57" s="840"/>
      <c r="E57" s="840"/>
      <c r="F57" s="840"/>
      <c r="G57" s="840"/>
      <c r="H57" s="840"/>
      <c r="I57" s="840"/>
      <c r="J57" s="840"/>
      <c r="K57" s="840"/>
      <c r="L57" s="840"/>
      <c r="M57" s="840"/>
      <c r="N57" s="840"/>
      <c r="O57" s="840"/>
      <c r="P57" s="841"/>
      <c r="Q57" s="917"/>
      <c r="R57" s="918"/>
      <c r="S57" s="918"/>
      <c r="T57" s="918"/>
      <c r="U57" s="918"/>
      <c r="V57" s="918"/>
      <c r="W57" s="918"/>
      <c r="X57" s="918"/>
      <c r="Y57" s="918"/>
      <c r="Z57" s="918"/>
      <c r="AA57" s="918"/>
      <c r="AB57" s="918"/>
      <c r="AC57" s="918"/>
      <c r="AD57" s="918"/>
      <c r="AE57" s="919"/>
      <c r="AF57" s="845"/>
      <c r="AG57" s="846"/>
      <c r="AH57" s="846"/>
      <c r="AI57" s="846"/>
      <c r="AJ57" s="847"/>
      <c r="AK57" s="920"/>
      <c r="AL57" s="918"/>
      <c r="AM57" s="918"/>
      <c r="AN57" s="918"/>
      <c r="AO57" s="918"/>
      <c r="AP57" s="918"/>
      <c r="AQ57" s="918"/>
      <c r="AR57" s="918"/>
      <c r="AS57" s="918"/>
      <c r="AT57" s="918"/>
      <c r="AU57" s="918"/>
      <c r="AV57" s="918"/>
      <c r="AW57" s="918"/>
      <c r="AX57" s="918"/>
      <c r="AY57" s="918"/>
      <c r="AZ57" s="921"/>
      <c r="BA57" s="921"/>
      <c r="BB57" s="921"/>
      <c r="BC57" s="921"/>
      <c r="BD57" s="921"/>
      <c r="BE57" s="912"/>
      <c r="BF57" s="912"/>
      <c r="BG57" s="912"/>
      <c r="BH57" s="912"/>
      <c r="BI57" s="913"/>
      <c r="BJ57" s="253"/>
      <c r="BK57" s="253"/>
      <c r="BL57" s="253"/>
      <c r="BM57" s="253"/>
      <c r="BN57" s="253"/>
      <c r="BO57" s="266"/>
      <c r="BP57" s="266"/>
      <c r="BQ57" s="263">
        <v>51</v>
      </c>
      <c r="BR57" s="264"/>
      <c r="BS57" s="852"/>
      <c r="BT57" s="853"/>
      <c r="BU57" s="853"/>
      <c r="BV57" s="853"/>
      <c r="BW57" s="853"/>
      <c r="BX57" s="853"/>
      <c r="BY57" s="853"/>
      <c r="BZ57" s="853"/>
      <c r="CA57" s="853"/>
      <c r="CB57" s="853"/>
      <c r="CC57" s="853"/>
      <c r="CD57" s="853"/>
      <c r="CE57" s="853"/>
      <c r="CF57" s="853"/>
      <c r="CG57" s="854"/>
      <c r="CH57" s="865"/>
      <c r="CI57" s="866"/>
      <c r="CJ57" s="866"/>
      <c r="CK57" s="866"/>
      <c r="CL57" s="867"/>
      <c r="CM57" s="865"/>
      <c r="CN57" s="866"/>
      <c r="CO57" s="866"/>
      <c r="CP57" s="866"/>
      <c r="CQ57" s="867"/>
      <c r="CR57" s="865"/>
      <c r="CS57" s="866"/>
      <c r="CT57" s="866"/>
      <c r="CU57" s="866"/>
      <c r="CV57" s="867"/>
      <c r="CW57" s="865"/>
      <c r="CX57" s="866"/>
      <c r="CY57" s="866"/>
      <c r="CZ57" s="866"/>
      <c r="DA57" s="867"/>
      <c r="DB57" s="865"/>
      <c r="DC57" s="866"/>
      <c r="DD57" s="866"/>
      <c r="DE57" s="866"/>
      <c r="DF57" s="867"/>
      <c r="DG57" s="865"/>
      <c r="DH57" s="866"/>
      <c r="DI57" s="866"/>
      <c r="DJ57" s="866"/>
      <c r="DK57" s="867"/>
      <c r="DL57" s="865"/>
      <c r="DM57" s="866"/>
      <c r="DN57" s="866"/>
      <c r="DO57" s="866"/>
      <c r="DP57" s="867"/>
      <c r="DQ57" s="865"/>
      <c r="DR57" s="866"/>
      <c r="DS57" s="866"/>
      <c r="DT57" s="866"/>
      <c r="DU57" s="867"/>
      <c r="DV57" s="868"/>
      <c r="DW57" s="869"/>
      <c r="DX57" s="869"/>
      <c r="DY57" s="869"/>
      <c r="DZ57" s="870"/>
      <c r="EA57" s="247"/>
    </row>
    <row r="58" spans="1:131" s="248" customFormat="1" ht="26.25" customHeight="1" x14ac:dyDescent="0.15">
      <c r="A58" s="262">
        <v>31</v>
      </c>
      <c r="B58" s="839"/>
      <c r="C58" s="840"/>
      <c r="D58" s="840"/>
      <c r="E58" s="840"/>
      <c r="F58" s="840"/>
      <c r="G58" s="840"/>
      <c r="H58" s="840"/>
      <c r="I58" s="840"/>
      <c r="J58" s="840"/>
      <c r="K58" s="840"/>
      <c r="L58" s="840"/>
      <c r="M58" s="840"/>
      <c r="N58" s="840"/>
      <c r="O58" s="840"/>
      <c r="P58" s="841"/>
      <c r="Q58" s="917"/>
      <c r="R58" s="918"/>
      <c r="S58" s="918"/>
      <c r="T58" s="918"/>
      <c r="U58" s="918"/>
      <c r="V58" s="918"/>
      <c r="W58" s="918"/>
      <c r="X58" s="918"/>
      <c r="Y58" s="918"/>
      <c r="Z58" s="918"/>
      <c r="AA58" s="918"/>
      <c r="AB58" s="918"/>
      <c r="AC58" s="918"/>
      <c r="AD58" s="918"/>
      <c r="AE58" s="919"/>
      <c r="AF58" s="845"/>
      <c r="AG58" s="846"/>
      <c r="AH58" s="846"/>
      <c r="AI58" s="846"/>
      <c r="AJ58" s="847"/>
      <c r="AK58" s="920"/>
      <c r="AL58" s="918"/>
      <c r="AM58" s="918"/>
      <c r="AN58" s="918"/>
      <c r="AO58" s="918"/>
      <c r="AP58" s="918"/>
      <c r="AQ58" s="918"/>
      <c r="AR58" s="918"/>
      <c r="AS58" s="918"/>
      <c r="AT58" s="918"/>
      <c r="AU58" s="918"/>
      <c r="AV58" s="918"/>
      <c r="AW58" s="918"/>
      <c r="AX58" s="918"/>
      <c r="AY58" s="918"/>
      <c r="AZ58" s="921"/>
      <c r="BA58" s="921"/>
      <c r="BB58" s="921"/>
      <c r="BC58" s="921"/>
      <c r="BD58" s="921"/>
      <c r="BE58" s="912"/>
      <c r="BF58" s="912"/>
      <c r="BG58" s="912"/>
      <c r="BH58" s="912"/>
      <c r="BI58" s="913"/>
      <c r="BJ58" s="253"/>
      <c r="BK58" s="253"/>
      <c r="BL58" s="253"/>
      <c r="BM58" s="253"/>
      <c r="BN58" s="253"/>
      <c r="BO58" s="266"/>
      <c r="BP58" s="266"/>
      <c r="BQ58" s="263">
        <v>52</v>
      </c>
      <c r="BR58" s="264"/>
      <c r="BS58" s="852"/>
      <c r="BT58" s="853"/>
      <c r="BU58" s="853"/>
      <c r="BV58" s="853"/>
      <c r="BW58" s="853"/>
      <c r="BX58" s="853"/>
      <c r="BY58" s="853"/>
      <c r="BZ58" s="853"/>
      <c r="CA58" s="853"/>
      <c r="CB58" s="853"/>
      <c r="CC58" s="853"/>
      <c r="CD58" s="853"/>
      <c r="CE58" s="853"/>
      <c r="CF58" s="853"/>
      <c r="CG58" s="854"/>
      <c r="CH58" s="865"/>
      <c r="CI58" s="866"/>
      <c r="CJ58" s="866"/>
      <c r="CK58" s="866"/>
      <c r="CL58" s="867"/>
      <c r="CM58" s="865"/>
      <c r="CN58" s="866"/>
      <c r="CO58" s="866"/>
      <c r="CP58" s="866"/>
      <c r="CQ58" s="867"/>
      <c r="CR58" s="865"/>
      <c r="CS58" s="866"/>
      <c r="CT58" s="866"/>
      <c r="CU58" s="866"/>
      <c r="CV58" s="867"/>
      <c r="CW58" s="865"/>
      <c r="CX58" s="866"/>
      <c r="CY58" s="866"/>
      <c r="CZ58" s="866"/>
      <c r="DA58" s="867"/>
      <c r="DB58" s="865"/>
      <c r="DC58" s="866"/>
      <c r="DD58" s="866"/>
      <c r="DE58" s="866"/>
      <c r="DF58" s="867"/>
      <c r="DG58" s="865"/>
      <c r="DH58" s="866"/>
      <c r="DI58" s="866"/>
      <c r="DJ58" s="866"/>
      <c r="DK58" s="867"/>
      <c r="DL58" s="865"/>
      <c r="DM58" s="866"/>
      <c r="DN58" s="866"/>
      <c r="DO58" s="866"/>
      <c r="DP58" s="867"/>
      <c r="DQ58" s="865"/>
      <c r="DR58" s="866"/>
      <c r="DS58" s="866"/>
      <c r="DT58" s="866"/>
      <c r="DU58" s="867"/>
      <c r="DV58" s="868"/>
      <c r="DW58" s="869"/>
      <c r="DX58" s="869"/>
      <c r="DY58" s="869"/>
      <c r="DZ58" s="870"/>
      <c r="EA58" s="247"/>
    </row>
    <row r="59" spans="1:131" s="248" customFormat="1" ht="26.25" customHeight="1" x14ac:dyDescent="0.15">
      <c r="A59" s="262">
        <v>32</v>
      </c>
      <c r="B59" s="839"/>
      <c r="C59" s="840"/>
      <c r="D59" s="840"/>
      <c r="E59" s="840"/>
      <c r="F59" s="840"/>
      <c r="G59" s="840"/>
      <c r="H59" s="840"/>
      <c r="I59" s="840"/>
      <c r="J59" s="840"/>
      <c r="K59" s="840"/>
      <c r="L59" s="840"/>
      <c r="M59" s="840"/>
      <c r="N59" s="840"/>
      <c r="O59" s="840"/>
      <c r="P59" s="841"/>
      <c r="Q59" s="917"/>
      <c r="R59" s="918"/>
      <c r="S59" s="918"/>
      <c r="T59" s="918"/>
      <c r="U59" s="918"/>
      <c r="V59" s="918"/>
      <c r="W59" s="918"/>
      <c r="X59" s="918"/>
      <c r="Y59" s="918"/>
      <c r="Z59" s="918"/>
      <c r="AA59" s="918"/>
      <c r="AB59" s="918"/>
      <c r="AC59" s="918"/>
      <c r="AD59" s="918"/>
      <c r="AE59" s="919"/>
      <c r="AF59" s="845"/>
      <c r="AG59" s="846"/>
      <c r="AH59" s="846"/>
      <c r="AI59" s="846"/>
      <c r="AJ59" s="847"/>
      <c r="AK59" s="920"/>
      <c r="AL59" s="918"/>
      <c r="AM59" s="918"/>
      <c r="AN59" s="918"/>
      <c r="AO59" s="918"/>
      <c r="AP59" s="918"/>
      <c r="AQ59" s="918"/>
      <c r="AR59" s="918"/>
      <c r="AS59" s="918"/>
      <c r="AT59" s="918"/>
      <c r="AU59" s="918"/>
      <c r="AV59" s="918"/>
      <c r="AW59" s="918"/>
      <c r="AX59" s="918"/>
      <c r="AY59" s="918"/>
      <c r="AZ59" s="921"/>
      <c r="BA59" s="921"/>
      <c r="BB59" s="921"/>
      <c r="BC59" s="921"/>
      <c r="BD59" s="921"/>
      <c r="BE59" s="912"/>
      <c r="BF59" s="912"/>
      <c r="BG59" s="912"/>
      <c r="BH59" s="912"/>
      <c r="BI59" s="913"/>
      <c r="BJ59" s="253"/>
      <c r="BK59" s="253"/>
      <c r="BL59" s="253"/>
      <c r="BM59" s="253"/>
      <c r="BN59" s="253"/>
      <c r="BO59" s="266"/>
      <c r="BP59" s="266"/>
      <c r="BQ59" s="263">
        <v>53</v>
      </c>
      <c r="BR59" s="264"/>
      <c r="BS59" s="852"/>
      <c r="BT59" s="853"/>
      <c r="BU59" s="853"/>
      <c r="BV59" s="853"/>
      <c r="BW59" s="853"/>
      <c r="BX59" s="853"/>
      <c r="BY59" s="853"/>
      <c r="BZ59" s="853"/>
      <c r="CA59" s="853"/>
      <c r="CB59" s="853"/>
      <c r="CC59" s="853"/>
      <c r="CD59" s="853"/>
      <c r="CE59" s="853"/>
      <c r="CF59" s="853"/>
      <c r="CG59" s="854"/>
      <c r="CH59" s="865"/>
      <c r="CI59" s="866"/>
      <c r="CJ59" s="866"/>
      <c r="CK59" s="866"/>
      <c r="CL59" s="867"/>
      <c r="CM59" s="865"/>
      <c r="CN59" s="866"/>
      <c r="CO59" s="866"/>
      <c r="CP59" s="866"/>
      <c r="CQ59" s="867"/>
      <c r="CR59" s="865"/>
      <c r="CS59" s="866"/>
      <c r="CT59" s="866"/>
      <c r="CU59" s="866"/>
      <c r="CV59" s="867"/>
      <c r="CW59" s="865"/>
      <c r="CX59" s="866"/>
      <c r="CY59" s="866"/>
      <c r="CZ59" s="866"/>
      <c r="DA59" s="867"/>
      <c r="DB59" s="865"/>
      <c r="DC59" s="866"/>
      <c r="DD59" s="866"/>
      <c r="DE59" s="866"/>
      <c r="DF59" s="867"/>
      <c r="DG59" s="865"/>
      <c r="DH59" s="866"/>
      <c r="DI59" s="866"/>
      <c r="DJ59" s="866"/>
      <c r="DK59" s="867"/>
      <c r="DL59" s="865"/>
      <c r="DM59" s="866"/>
      <c r="DN59" s="866"/>
      <c r="DO59" s="866"/>
      <c r="DP59" s="867"/>
      <c r="DQ59" s="865"/>
      <c r="DR59" s="866"/>
      <c r="DS59" s="866"/>
      <c r="DT59" s="866"/>
      <c r="DU59" s="867"/>
      <c r="DV59" s="868"/>
      <c r="DW59" s="869"/>
      <c r="DX59" s="869"/>
      <c r="DY59" s="869"/>
      <c r="DZ59" s="870"/>
      <c r="EA59" s="247"/>
    </row>
    <row r="60" spans="1:131" s="248" customFormat="1" ht="26.25" customHeight="1" x14ac:dyDescent="0.15">
      <c r="A60" s="262">
        <v>33</v>
      </c>
      <c r="B60" s="839"/>
      <c r="C60" s="840"/>
      <c r="D60" s="840"/>
      <c r="E60" s="840"/>
      <c r="F60" s="840"/>
      <c r="G60" s="840"/>
      <c r="H60" s="840"/>
      <c r="I60" s="840"/>
      <c r="J60" s="840"/>
      <c r="K60" s="840"/>
      <c r="L60" s="840"/>
      <c r="M60" s="840"/>
      <c r="N60" s="840"/>
      <c r="O60" s="840"/>
      <c r="P60" s="841"/>
      <c r="Q60" s="917"/>
      <c r="R60" s="918"/>
      <c r="S60" s="918"/>
      <c r="T60" s="918"/>
      <c r="U60" s="918"/>
      <c r="V60" s="918"/>
      <c r="W60" s="918"/>
      <c r="X60" s="918"/>
      <c r="Y60" s="918"/>
      <c r="Z60" s="918"/>
      <c r="AA60" s="918"/>
      <c r="AB60" s="918"/>
      <c r="AC60" s="918"/>
      <c r="AD60" s="918"/>
      <c r="AE60" s="919"/>
      <c r="AF60" s="845"/>
      <c r="AG60" s="846"/>
      <c r="AH60" s="846"/>
      <c r="AI60" s="846"/>
      <c r="AJ60" s="847"/>
      <c r="AK60" s="920"/>
      <c r="AL60" s="918"/>
      <c r="AM60" s="918"/>
      <c r="AN60" s="918"/>
      <c r="AO60" s="918"/>
      <c r="AP60" s="918"/>
      <c r="AQ60" s="918"/>
      <c r="AR60" s="918"/>
      <c r="AS60" s="918"/>
      <c r="AT60" s="918"/>
      <c r="AU60" s="918"/>
      <c r="AV60" s="918"/>
      <c r="AW60" s="918"/>
      <c r="AX60" s="918"/>
      <c r="AY60" s="918"/>
      <c r="AZ60" s="921"/>
      <c r="BA60" s="921"/>
      <c r="BB60" s="921"/>
      <c r="BC60" s="921"/>
      <c r="BD60" s="921"/>
      <c r="BE60" s="912"/>
      <c r="BF60" s="912"/>
      <c r="BG60" s="912"/>
      <c r="BH60" s="912"/>
      <c r="BI60" s="913"/>
      <c r="BJ60" s="253"/>
      <c r="BK60" s="253"/>
      <c r="BL60" s="253"/>
      <c r="BM60" s="253"/>
      <c r="BN60" s="253"/>
      <c r="BO60" s="266"/>
      <c r="BP60" s="266"/>
      <c r="BQ60" s="263">
        <v>54</v>
      </c>
      <c r="BR60" s="264"/>
      <c r="BS60" s="852"/>
      <c r="BT60" s="853"/>
      <c r="BU60" s="853"/>
      <c r="BV60" s="853"/>
      <c r="BW60" s="853"/>
      <c r="BX60" s="853"/>
      <c r="BY60" s="853"/>
      <c r="BZ60" s="853"/>
      <c r="CA60" s="853"/>
      <c r="CB60" s="853"/>
      <c r="CC60" s="853"/>
      <c r="CD60" s="853"/>
      <c r="CE60" s="853"/>
      <c r="CF60" s="853"/>
      <c r="CG60" s="854"/>
      <c r="CH60" s="865"/>
      <c r="CI60" s="866"/>
      <c r="CJ60" s="866"/>
      <c r="CK60" s="866"/>
      <c r="CL60" s="867"/>
      <c r="CM60" s="865"/>
      <c r="CN60" s="866"/>
      <c r="CO60" s="866"/>
      <c r="CP60" s="866"/>
      <c r="CQ60" s="867"/>
      <c r="CR60" s="865"/>
      <c r="CS60" s="866"/>
      <c r="CT60" s="866"/>
      <c r="CU60" s="866"/>
      <c r="CV60" s="867"/>
      <c r="CW60" s="865"/>
      <c r="CX60" s="866"/>
      <c r="CY60" s="866"/>
      <c r="CZ60" s="866"/>
      <c r="DA60" s="867"/>
      <c r="DB60" s="865"/>
      <c r="DC60" s="866"/>
      <c r="DD60" s="866"/>
      <c r="DE60" s="866"/>
      <c r="DF60" s="867"/>
      <c r="DG60" s="865"/>
      <c r="DH60" s="866"/>
      <c r="DI60" s="866"/>
      <c r="DJ60" s="866"/>
      <c r="DK60" s="867"/>
      <c r="DL60" s="865"/>
      <c r="DM60" s="866"/>
      <c r="DN60" s="866"/>
      <c r="DO60" s="866"/>
      <c r="DP60" s="867"/>
      <c r="DQ60" s="865"/>
      <c r="DR60" s="866"/>
      <c r="DS60" s="866"/>
      <c r="DT60" s="866"/>
      <c r="DU60" s="867"/>
      <c r="DV60" s="868"/>
      <c r="DW60" s="869"/>
      <c r="DX60" s="869"/>
      <c r="DY60" s="869"/>
      <c r="DZ60" s="870"/>
      <c r="EA60" s="247"/>
    </row>
    <row r="61" spans="1:131" s="248" customFormat="1" ht="26.25" customHeight="1" thickBot="1" x14ac:dyDescent="0.2">
      <c r="A61" s="262">
        <v>34</v>
      </c>
      <c r="B61" s="839"/>
      <c r="C61" s="840"/>
      <c r="D61" s="840"/>
      <c r="E61" s="840"/>
      <c r="F61" s="840"/>
      <c r="G61" s="840"/>
      <c r="H61" s="840"/>
      <c r="I61" s="840"/>
      <c r="J61" s="840"/>
      <c r="K61" s="840"/>
      <c r="L61" s="840"/>
      <c r="M61" s="840"/>
      <c r="N61" s="840"/>
      <c r="O61" s="840"/>
      <c r="P61" s="841"/>
      <c r="Q61" s="917"/>
      <c r="R61" s="918"/>
      <c r="S61" s="918"/>
      <c r="T61" s="918"/>
      <c r="U61" s="918"/>
      <c r="V61" s="918"/>
      <c r="W61" s="918"/>
      <c r="X61" s="918"/>
      <c r="Y61" s="918"/>
      <c r="Z61" s="918"/>
      <c r="AA61" s="918"/>
      <c r="AB61" s="918"/>
      <c r="AC61" s="918"/>
      <c r="AD61" s="918"/>
      <c r="AE61" s="919"/>
      <c r="AF61" s="845"/>
      <c r="AG61" s="846"/>
      <c r="AH61" s="846"/>
      <c r="AI61" s="846"/>
      <c r="AJ61" s="847"/>
      <c r="AK61" s="920"/>
      <c r="AL61" s="918"/>
      <c r="AM61" s="918"/>
      <c r="AN61" s="918"/>
      <c r="AO61" s="918"/>
      <c r="AP61" s="918"/>
      <c r="AQ61" s="918"/>
      <c r="AR61" s="918"/>
      <c r="AS61" s="918"/>
      <c r="AT61" s="918"/>
      <c r="AU61" s="918"/>
      <c r="AV61" s="918"/>
      <c r="AW61" s="918"/>
      <c r="AX61" s="918"/>
      <c r="AY61" s="918"/>
      <c r="AZ61" s="921"/>
      <c r="BA61" s="921"/>
      <c r="BB61" s="921"/>
      <c r="BC61" s="921"/>
      <c r="BD61" s="921"/>
      <c r="BE61" s="912"/>
      <c r="BF61" s="912"/>
      <c r="BG61" s="912"/>
      <c r="BH61" s="912"/>
      <c r="BI61" s="913"/>
      <c r="BJ61" s="253"/>
      <c r="BK61" s="253"/>
      <c r="BL61" s="253"/>
      <c r="BM61" s="253"/>
      <c r="BN61" s="253"/>
      <c r="BO61" s="266"/>
      <c r="BP61" s="266"/>
      <c r="BQ61" s="263">
        <v>55</v>
      </c>
      <c r="BR61" s="264"/>
      <c r="BS61" s="852"/>
      <c r="BT61" s="853"/>
      <c r="BU61" s="853"/>
      <c r="BV61" s="853"/>
      <c r="BW61" s="853"/>
      <c r="BX61" s="853"/>
      <c r="BY61" s="853"/>
      <c r="BZ61" s="853"/>
      <c r="CA61" s="853"/>
      <c r="CB61" s="853"/>
      <c r="CC61" s="853"/>
      <c r="CD61" s="853"/>
      <c r="CE61" s="853"/>
      <c r="CF61" s="853"/>
      <c r="CG61" s="854"/>
      <c r="CH61" s="865"/>
      <c r="CI61" s="866"/>
      <c r="CJ61" s="866"/>
      <c r="CK61" s="866"/>
      <c r="CL61" s="867"/>
      <c r="CM61" s="865"/>
      <c r="CN61" s="866"/>
      <c r="CO61" s="866"/>
      <c r="CP61" s="866"/>
      <c r="CQ61" s="867"/>
      <c r="CR61" s="865"/>
      <c r="CS61" s="866"/>
      <c r="CT61" s="866"/>
      <c r="CU61" s="866"/>
      <c r="CV61" s="867"/>
      <c r="CW61" s="865"/>
      <c r="CX61" s="866"/>
      <c r="CY61" s="866"/>
      <c r="CZ61" s="866"/>
      <c r="DA61" s="867"/>
      <c r="DB61" s="865"/>
      <c r="DC61" s="866"/>
      <c r="DD61" s="866"/>
      <c r="DE61" s="866"/>
      <c r="DF61" s="867"/>
      <c r="DG61" s="865"/>
      <c r="DH61" s="866"/>
      <c r="DI61" s="866"/>
      <c r="DJ61" s="866"/>
      <c r="DK61" s="867"/>
      <c r="DL61" s="865"/>
      <c r="DM61" s="866"/>
      <c r="DN61" s="866"/>
      <c r="DO61" s="866"/>
      <c r="DP61" s="867"/>
      <c r="DQ61" s="865"/>
      <c r="DR61" s="866"/>
      <c r="DS61" s="866"/>
      <c r="DT61" s="866"/>
      <c r="DU61" s="867"/>
      <c r="DV61" s="868"/>
      <c r="DW61" s="869"/>
      <c r="DX61" s="869"/>
      <c r="DY61" s="869"/>
      <c r="DZ61" s="870"/>
      <c r="EA61" s="247"/>
    </row>
    <row r="62" spans="1:131" s="248" customFormat="1" ht="26.25" customHeight="1" x14ac:dyDescent="0.15">
      <c r="A62" s="262">
        <v>35</v>
      </c>
      <c r="B62" s="839"/>
      <c r="C62" s="840"/>
      <c r="D62" s="840"/>
      <c r="E62" s="840"/>
      <c r="F62" s="840"/>
      <c r="G62" s="840"/>
      <c r="H62" s="840"/>
      <c r="I62" s="840"/>
      <c r="J62" s="840"/>
      <c r="K62" s="840"/>
      <c r="L62" s="840"/>
      <c r="M62" s="840"/>
      <c r="N62" s="840"/>
      <c r="O62" s="840"/>
      <c r="P62" s="841"/>
      <c r="Q62" s="917"/>
      <c r="R62" s="918"/>
      <c r="S62" s="918"/>
      <c r="T62" s="918"/>
      <c r="U62" s="918"/>
      <c r="V62" s="918"/>
      <c r="W62" s="918"/>
      <c r="X62" s="918"/>
      <c r="Y62" s="918"/>
      <c r="Z62" s="918"/>
      <c r="AA62" s="918"/>
      <c r="AB62" s="918"/>
      <c r="AC62" s="918"/>
      <c r="AD62" s="918"/>
      <c r="AE62" s="919"/>
      <c r="AF62" s="845"/>
      <c r="AG62" s="846"/>
      <c r="AH62" s="846"/>
      <c r="AI62" s="846"/>
      <c r="AJ62" s="847"/>
      <c r="AK62" s="920"/>
      <c r="AL62" s="918"/>
      <c r="AM62" s="918"/>
      <c r="AN62" s="918"/>
      <c r="AO62" s="918"/>
      <c r="AP62" s="918"/>
      <c r="AQ62" s="918"/>
      <c r="AR62" s="918"/>
      <c r="AS62" s="918"/>
      <c r="AT62" s="918"/>
      <c r="AU62" s="918"/>
      <c r="AV62" s="918"/>
      <c r="AW62" s="918"/>
      <c r="AX62" s="918"/>
      <c r="AY62" s="918"/>
      <c r="AZ62" s="921"/>
      <c r="BA62" s="921"/>
      <c r="BB62" s="921"/>
      <c r="BC62" s="921"/>
      <c r="BD62" s="921"/>
      <c r="BE62" s="912"/>
      <c r="BF62" s="912"/>
      <c r="BG62" s="912"/>
      <c r="BH62" s="912"/>
      <c r="BI62" s="913"/>
      <c r="BJ62" s="929" t="s">
        <v>410</v>
      </c>
      <c r="BK62" s="890"/>
      <c r="BL62" s="890"/>
      <c r="BM62" s="890"/>
      <c r="BN62" s="891"/>
      <c r="BO62" s="266"/>
      <c r="BP62" s="266"/>
      <c r="BQ62" s="263">
        <v>56</v>
      </c>
      <c r="BR62" s="264"/>
      <c r="BS62" s="852"/>
      <c r="BT62" s="853"/>
      <c r="BU62" s="853"/>
      <c r="BV62" s="853"/>
      <c r="BW62" s="853"/>
      <c r="BX62" s="853"/>
      <c r="BY62" s="853"/>
      <c r="BZ62" s="853"/>
      <c r="CA62" s="853"/>
      <c r="CB62" s="853"/>
      <c r="CC62" s="853"/>
      <c r="CD62" s="853"/>
      <c r="CE62" s="853"/>
      <c r="CF62" s="853"/>
      <c r="CG62" s="854"/>
      <c r="CH62" s="865"/>
      <c r="CI62" s="866"/>
      <c r="CJ62" s="866"/>
      <c r="CK62" s="866"/>
      <c r="CL62" s="867"/>
      <c r="CM62" s="865"/>
      <c r="CN62" s="866"/>
      <c r="CO62" s="866"/>
      <c r="CP62" s="866"/>
      <c r="CQ62" s="867"/>
      <c r="CR62" s="865"/>
      <c r="CS62" s="866"/>
      <c r="CT62" s="866"/>
      <c r="CU62" s="866"/>
      <c r="CV62" s="867"/>
      <c r="CW62" s="865"/>
      <c r="CX62" s="866"/>
      <c r="CY62" s="866"/>
      <c r="CZ62" s="866"/>
      <c r="DA62" s="867"/>
      <c r="DB62" s="865"/>
      <c r="DC62" s="866"/>
      <c r="DD62" s="866"/>
      <c r="DE62" s="866"/>
      <c r="DF62" s="867"/>
      <c r="DG62" s="865"/>
      <c r="DH62" s="866"/>
      <c r="DI62" s="866"/>
      <c r="DJ62" s="866"/>
      <c r="DK62" s="867"/>
      <c r="DL62" s="865"/>
      <c r="DM62" s="866"/>
      <c r="DN62" s="866"/>
      <c r="DO62" s="866"/>
      <c r="DP62" s="867"/>
      <c r="DQ62" s="865"/>
      <c r="DR62" s="866"/>
      <c r="DS62" s="866"/>
      <c r="DT62" s="866"/>
      <c r="DU62" s="867"/>
      <c r="DV62" s="868"/>
      <c r="DW62" s="869"/>
      <c r="DX62" s="869"/>
      <c r="DY62" s="869"/>
      <c r="DZ62" s="870"/>
      <c r="EA62" s="247"/>
    </row>
    <row r="63" spans="1:131" s="248" customFormat="1" ht="26.25" customHeight="1" thickBot="1" x14ac:dyDescent="0.2">
      <c r="A63" s="265" t="s">
        <v>394</v>
      </c>
      <c r="B63" s="874" t="s">
        <v>411</v>
      </c>
      <c r="C63" s="875"/>
      <c r="D63" s="875"/>
      <c r="E63" s="875"/>
      <c r="F63" s="875"/>
      <c r="G63" s="875"/>
      <c r="H63" s="875"/>
      <c r="I63" s="875"/>
      <c r="J63" s="875"/>
      <c r="K63" s="875"/>
      <c r="L63" s="875"/>
      <c r="M63" s="875"/>
      <c r="N63" s="875"/>
      <c r="O63" s="875"/>
      <c r="P63" s="876"/>
      <c r="Q63" s="922"/>
      <c r="R63" s="923"/>
      <c r="S63" s="923"/>
      <c r="T63" s="923"/>
      <c r="U63" s="923"/>
      <c r="V63" s="923"/>
      <c r="W63" s="923"/>
      <c r="X63" s="923"/>
      <c r="Y63" s="923"/>
      <c r="Z63" s="923"/>
      <c r="AA63" s="923"/>
      <c r="AB63" s="923"/>
      <c r="AC63" s="923"/>
      <c r="AD63" s="923"/>
      <c r="AE63" s="924"/>
      <c r="AF63" s="925">
        <v>1</v>
      </c>
      <c r="AG63" s="926"/>
      <c r="AH63" s="926"/>
      <c r="AI63" s="926"/>
      <c r="AJ63" s="927"/>
      <c r="AK63" s="928"/>
      <c r="AL63" s="923"/>
      <c r="AM63" s="923"/>
      <c r="AN63" s="923"/>
      <c r="AO63" s="923"/>
      <c r="AP63" s="926">
        <v>724</v>
      </c>
      <c r="AQ63" s="926"/>
      <c r="AR63" s="926"/>
      <c r="AS63" s="926"/>
      <c r="AT63" s="926"/>
      <c r="AU63" s="926">
        <v>362</v>
      </c>
      <c r="AV63" s="926"/>
      <c r="AW63" s="926"/>
      <c r="AX63" s="926"/>
      <c r="AY63" s="926"/>
      <c r="AZ63" s="930"/>
      <c r="BA63" s="930"/>
      <c r="BB63" s="930"/>
      <c r="BC63" s="930"/>
      <c r="BD63" s="930"/>
      <c r="BE63" s="931"/>
      <c r="BF63" s="931"/>
      <c r="BG63" s="931"/>
      <c r="BH63" s="931"/>
      <c r="BI63" s="932"/>
      <c r="BJ63" s="933" t="s">
        <v>149</v>
      </c>
      <c r="BK63" s="934"/>
      <c r="BL63" s="934"/>
      <c r="BM63" s="934"/>
      <c r="BN63" s="935"/>
      <c r="BO63" s="266"/>
      <c r="BP63" s="266"/>
      <c r="BQ63" s="263">
        <v>57</v>
      </c>
      <c r="BR63" s="264"/>
      <c r="BS63" s="852"/>
      <c r="BT63" s="853"/>
      <c r="BU63" s="853"/>
      <c r="BV63" s="853"/>
      <c r="BW63" s="853"/>
      <c r="BX63" s="853"/>
      <c r="BY63" s="853"/>
      <c r="BZ63" s="853"/>
      <c r="CA63" s="853"/>
      <c r="CB63" s="853"/>
      <c r="CC63" s="853"/>
      <c r="CD63" s="853"/>
      <c r="CE63" s="853"/>
      <c r="CF63" s="853"/>
      <c r="CG63" s="854"/>
      <c r="CH63" s="865"/>
      <c r="CI63" s="866"/>
      <c r="CJ63" s="866"/>
      <c r="CK63" s="866"/>
      <c r="CL63" s="867"/>
      <c r="CM63" s="865"/>
      <c r="CN63" s="866"/>
      <c r="CO63" s="866"/>
      <c r="CP63" s="866"/>
      <c r="CQ63" s="867"/>
      <c r="CR63" s="865"/>
      <c r="CS63" s="866"/>
      <c r="CT63" s="866"/>
      <c r="CU63" s="866"/>
      <c r="CV63" s="867"/>
      <c r="CW63" s="865"/>
      <c r="CX63" s="866"/>
      <c r="CY63" s="866"/>
      <c r="CZ63" s="866"/>
      <c r="DA63" s="867"/>
      <c r="DB63" s="865"/>
      <c r="DC63" s="866"/>
      <c r="DD63" s="866"/>
      <c r="DE63" s="866"/>
      <c r="DF63" s="867"/>
      <c r="DG63" s="865"/>
      <c r="DH63" s="866"/>
      <c r="DI63" s="866"/>
      <c r="DJ63" s="866"/>
      <c r="DK63" s="867"/>
      <c r="DL63" s="865"/>
      <c r="DM63" s="866"/>
      <c r="DN63" s="866"/>
      <c r="DO63" s="866"/>
      <c r="DP63" s="867"/>
      <c r="DQ63" s="865"/>
      <c r="DR63" s="866"/>
      <c r="DS63" s="866"/>
      <c r="DT63" s="866"/>
      <c r="DU63" s="867"/>
      <c r="DV63" s="868"/>
      <c r="DW63" s="869"/>
      <c r="DX63" s="869"/>
      <c r="DY63" s="869"/>
      <c r="DZ63" s="870"/>
      <c r="EA63" s="247"/>
    </row>
    <row r="64" spans="1:131" s="248" customFormat="1" ht="26.25" customHeight="1" x14ac:dyDescent="0.1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852"/>
      <c r="BT64" s="853"/>
      <c r="BU64" s="853"/>
      <c r="BV64" s="853"/>
      <c r="BW64" s="853"/>
      <c r="BX64" s="853"/>
      <c r="BY64" s="853"/>
      <c r="BZ64" s="853"/>
      <c r="CA64" s="853"/>
      <c r="CB64" s="853"/>
      <c r="CC64" s="853"/>
      <c r="CD64" s="853"/>
      <c r="CE64" s="853"/>
      <c r="CF64" s="853"/>
      <c r="CG64" s="854"/>
      <c r="CH64" s="865"/>
      <c r="CI64" s="866"/>
      <c r="CJ64" s="866"/>
      <c r="CK64" s="866"/>
      <c r="CL64" s="867"/>
      <c r="CM64" s="865"/>
      <c r="CN64" s="866"/>
      <c r="CO64" s="866"/>
      <c r="CP64" s="866"/>
      <c r="CQ64" s="867"/>
      <c r="CR64" s="865"/>
      <c r="CS64" s="866"/>
      <c r="CT64" s="866"/>
      <c r="CU64" s="866"/>
      <c r="CV64" s="867"/>
      <c r="CW64" s="865"/>
      <c r="CX64" s="866"/>
      <c r="CY64" s="866"/>
      <c r="CZ64" s="866"/>
      <c r="DA64" s="867"/>
      <c r="DB64" s="865"/>
      <c r="DC64" s="866"/>
      <c r="DD64" s="866"/>
      <c r="DE64" s="866"/>
      <c r="DF64" s="867"/>
      <c r="DG64" s="865"/>
      <c r="DH64" s="866"/>
      <c r="DI64" s="866"/>
      <c r="DJ64" s="866"/>
      <c r="DK64" s="867"/>
      <c r="DL64" s="865"/>
      <c r="DM64" s="866"/>
      <c r="DN64" s="866"/>
      <c r="DO64" s="866"/>
      <c r="DP64" s="867"/>
      <c r="DQ64" s="865"/>
      <c r="DR64" s="866"/>
      <c r="DS64" s="866"/>
      <c r="DT64" s="866"/>
      <c r="DU64" s="867"/>
      <c r="DV64" s="868"/>
      <c r="DW64" s="869"/>
      <c r="DX64" s="869"/>
      <c r="DY64" s="869"/>
      <c r="DZ64" s="870"/>
      <c r="EA64" s="247"/>
    </row>
    <row r="65" spans="1:131" s="248" customFormat="1" ht="26.25" customHeight="1" thickBot="1" x14ac:dyDescent="0.2">
      <c r="A65" s="253" t="s">
        <v>412</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852"/>
      <c r="BT65" s="853"/>
      <c r="BU65" s="853"/>
      <c r="BV65" s="853"/>
      <c r="BW65" s="853"/>
      <c r="BX65" s="853"/>
      <c r="BY65" s="853"/>
      <c r="BZ65" s="853"/>
      <c r="CA65" s="853"/>
      <c r="CB65" s="853"/>
      <c r="CC65" s="853"/>
      <c r="CD65" s="853"/>
      <c r="CE65" s="853"/>
      <c r="CF65" s="853"/>
      <c r="CG65" s="854"/>
      <c r="CH65" s="865"/>
      <c r="CI65" s="866"/>
      <c r="CJ65" s="866"/>
      <c r="CK65" s="866"/>
      <c r="CL65" s="867"/>
      <c r="CM65" s="865"/>
      <c r="CN65" s="866"/>
      <c r="CO65" s="866"/>
      <c r="CP65" s="866"/>
      <c r="CQ65" s="867"/>
      <c r="CR65" s="865"/>
      <c r="CS65" s="866"/>
      <c r="CT65" s="866"/>
      <c r="CU65" s="866"/>
      <c r="CV65" s="867"/>
      <c r="CW65" s="865"/>
      <c r="CX65" s="866"/>
      <c r="CY65" s="866"/>
      <c r="CZ65" s="866"/>
      <c r="DA65" s="867"/>
      <c r="DB65" s="865"/>
      <c r="DC65" s="866"/>
      <c r="DD65" s="866"/>
      <c r="DE65" s="866"/>
      <c r="DF65" s="867"/>
      <c r="DG65" s="865"/>
      <c r="DH65" s="866"/>
      <c r="DI65" s="866"/>
      <c r="DJ65" s="866"/>
      <c r="DK65" s="867"/>
      <c r="DL65" s="865"/>
      <c r="DM65" s="866"/>
      <c r="DN65" s="866"/>
      <c r="DO65" s="866"/>
      <c r="DP65" s="867"/>
      <c r="DQ65" s="865"/>
      <c r="DR65" s="866"/>
      <c r="DS65" s="866"/>
      <c r="DT65" s="866"/>
      <c r="DU65" s="867"/>
      <c r="DV65" s="868"/>
      <c r="DW65" s="869"/>
      <c r="DX65" s="869"/>
      <c r="DY65" s="869"/>
      <c r="DZ65" s="870"/>
      <c r="EA65" s="247"/>
    </row>
    <row r="66" spans="1:131" s="248" customFormat="1" ht="26.25" customHeight="1" x14ac:dyDescent="0.15">
      <c r="A66" s="824" t="s">
        <v>413</v>
      </c>
      <c r="B66" s="825"/>
      <c r="C66" s="825"/>
      <c r="D66" s="825"/>
      <c r="E66" s="825"/>
      <c r="F66" s="825"/>
      <c r="G66" s="825"/>
      <c r="H66" s="825"/>
      <c r="I66" s="825"/>
      <c r="J66" s="825"/>
      <c r="K66" s="825"/>
      <c r="L66" s="825"/>
      <c r="M66" s="825"/>
      <c r="N66" s="825"/>
      <c r="O66" s="825"/>
      <c r="P66" s="826"/>
      <c r="Q66" s="801" t="s">
        <v>398</v>
      </c>
      <c r="R66" s="802"/>
      <c r="S66" s="802"/>
      <c r="T66" s="802"/>
      <c r="U66" s="803"/>
      <c r="V66" s="801" t="s">
        <v>399</v>
      </c>
      <c r="W66" s="802"/>
      <c r="X66" s="802"/>
      <c r="Y66" s="802"/>
      <c r="Z66" s="803"/>
      <c r="AA66" s="801" t="s">
        <v>400</v>
      </c>
      <c r="AB66" s="802"/>
      <c r="AC66" s="802"/>
      <c r="AD66" s="802"/>
      <c r="AE66" s="803"/>
      <c r="AF66" s="936" t="s">
        <v>401</v>
      </c>
      <c r="AG66" s="897"/>
      <c r="AH66" s="897"/>
      <c r="AI66" s="897"/>
      <c r="AJ66" s="937"/>
      <c r="AK66" s="801" t="s">
        <v>402</v>
      </c>
      <c r="AL66" s="825"/>
      <c r="AM66" s="825"/>
      <c r="AN66" s="825"/>
      <c r="AO66" s="826"/>
      <c r="AP66" s="801" t="s">
        <v>403</v>
      </c>
      <c r="AQ66" s="802"/>
      <c r="AR66" s="802"/>
      <c r="AS66" s="802"/>
      <c r="AT66" s="803"/>
      <c r="AU66" s="801" t="s">
        <v>414</v>
      </c>
      <c r="AV66" s="802"/>
      <c r="AW66" s="802"/>
      <c r="AX66" s="802"/>
      <c r="AY66" s="803"/>
      <c r="AZ66" s="801" t="s">
        <v>381</v>
      </c>
      <c r="BA66" s="802"/>
      <c r="BB66" s="802"/>
      <c r="BC66" s="802"/>
      <c r="BD66" s="813"/>
      <c r="BE66" s="266"/>
      <c r="BF66" s="266"/>
      <c r="BG66" s="266"/>
      <c r="BH66" s="266"/>
      <c r="BI66" s="266"/>
      <c r="BJ66" s="266"/>
      <c r="BK66" s="266"/>
      <c r="BL66" s="266"/>
      <c r="BM66" s="266"/>
      <c r="BN66" s="266"/>
      <c r="BO66" s="266"/>
      <c r="BP66" s="266"/>
      <c r="BQ66" s="263">
        <v>60</v>
      </c>
      <c r="BR66" s="268"/>
      <c r="BS66" s="947"/>
      <c r="BT66" s="948"/>
      <c r="BU66" s="948"/>
      <c r="BV66" s="948"/>
      <c r="BW66" s="948"/>
      <c r="BX66" s="948"/>
      <c r="BY66" s="948"/>
      <c r="BZ66" s="948"/>
      <c r="CA66" s="948"/>
      <c r="CB66" s="948"/>
      <c r="CC66" s="948"/>
      <c r="CD66" s="948"/>
      <c r="CE66" s="948"/>
      <c r="CF66" s="948"/>
      <c r="CG66" s="949"/>
      <c r="CH66" s="944"/>
      <c r="CI66" s="945"/>
      <c r="CJ66" s="945"/>
      <c r="CK66" s="945"/>
      <c r="CL66" s="946"/>
      <c r="CM66" s="944"/>
      <c r="CN66" s="945"/>
      <c r="CO66" s="945"/>
      <c r="CP66" s="945"/>
      <c r="CQ66" s="946"/>
      <c r="CR66" s="944"/>
      <c r="CS66" s="945"/>
      <c r="CT66" s="945"/>
      <c r="CU66" s="945"/>
      <c r="CV66" s="946"/>
      <c r="CW66" s="944"/>
      <c r="CX66" s="945"/>
      <c r="CY66" s="945"/>
      <c r="CZ66" s="945"/>
      <c r="DA66" s="946"/>
      <c r="DB66" s="944"/>
      <c r="DC66" s="945"/>
      <c r="DD66" s="945"/>
      <c r="DE66" s="945"/>
      <c r="DF66" s="946"/>
      <c r="DG66" s="944"/>
      <c r="DH66" s="945"/>
      <c r="DI66" s="945"/>
      <c r="DJ66" s="945"/>
      <c r="DK66" s="946"/>
      <c r="DL66" s="944"/>
      <c r="DM66" s="945"/>
      <c r="DN66" s="945"/>
      <c r="DO66" s="945"/>
      <c r="DP66" s="946"/>
      <c r="DQ66" s="944"/>
      <c r="DR66" s="945"/>
      <c r="DS66" s="945"/>
      <c r="DT66" s="945"/>
      <c r="DU66" s="946"/>
      <c r="DV66" s="941"/>
      <c r="DW66" s="942"/>
      <c r="DX66" s="942"/>
      <c r="DY66" s="942"/>
      <c r="DZ66" s="943"/>
      <c r="EA66" s="247"/>
    </row>
    <row r="67" spans="1:131" s="248" customFormat="1" ht="26.25" customHeight="1" thickBot="1" x14ac:dyDescent="0.2">
      <c r="A67" s="827"/>
      <c r="B67" s="828"/>
      <c r="C67" s="828"/>
      <c r="D67" s="828"/>
      <c r="E67" s="828"/>
      <c r="F67" s="828"/>
      <c r="G67" s="828"/>
      <c r="H67" s="828"/>
      <c r="I67" s="828"/>
      <c r="J67" s="828"/>
      <c r="K67" s="828"/>
      <c r="L67" s="828"/>
      <c r="M67" s="828"/>
      <c r="N67" s="828"/>
      <c r="O67" s="828"/>
      <c r="P67" s="829"/>
      <c r="Q67" s="804"/>
      <c r="R67" s="805"/>
      <c r="S67" s="805"/>
      <c r="T67" s="805"/>
      <c r="U67" s="806"/>
      <c r="V67" s="804"/>
      <c r="W67" s="805"/>
      <c r="X67" s="805"/>
      <c r="Y67" s="805"/>
      <c r="Z67" s="806"/>
      <c r="AA67" s="804"/>
      <c r="AB67" s="805"/>
      <c r="AC67" s="805"/>
      <c r="AD67" s="805"/>
      <c r="AE67" s="806"/>
      <c r="AF67" s="938"/>
      <c r="AG67" s="900"/>
      <c r="AH67" s="900"/>
      <c r="AI67" s="900"/>
      <c r="AJ67" s="939"/>
      <c r="AK67" s="940"/>
      <c r="AL67" s="828"/>
      <c r="AM67" s="828"/>
      <c r="AN67" s="828"/>
      <c r="AO67" s="829"/>
      <c r="AP67" s="804"/>
      <c r="AQ67" s="805"/>
      <c r="AR67" s="805"/>
      <c r="AS67" s="805"/>
      <c r="AT67" s="806"/>
      <c r="AU67" s="804"/>
      <c r="AV67" s="805"/>
      <c r="AW67" s="805"/>
      <c r="AX67" s="805"/>
      <c r="AY67" s="806"/>
      <c r="AZ67" s="804"/>
      <c r="BA67" s="805"/>
      <c r="BB67" s="805"/>
      <c r="BC67" s="805"/>
      <c r="BD67" s="814"/>
      <c r="BE67" s="266"/>
      <c r="BF67" s="266"/>
      <c r="BG67" s="266"/>
      <c r="BH67" s="266"/>
      <c r="BI67" s="266"/>
      <c r="BJ67" s="266"/>
      <c r="BK67" s="266"/>
      <c r="BL67" s="266"/>
      <c r="BM67" s="266"/>
      <c r="BN67" s="266"/>
      <c r="BO67" s="266"/>
      <c r="BP67" s="266"/>
      <c r="BQ67" s="263">
        <v>61</v>
      </c>
      <c r="BR67" s="268"/>
      <c r="BS67" s="947"/>
      <c r="BT67" s="948"/>
      <c r="BU67" s="948"/>
      <c r="BV67" s="948"/>
      <c r="BW67" s="948"/>
      <c r="BX67" s="948"/>
      <c r="BY67" s="948"/>
      <c r="BZ67" s="948"/>
      <c r="CA67" s="948"/>
      <c r="CB67" s="948"/>
      <c r="CC67" s="948"/>
      <c r="CD67" s="948"/>
      <c r="CE67" s="948"/>
      <c r="CF67" s="948"/>
      <c r="CG67" s="949"/>
      <c r="CH67" s="944"/>
      <c r="CI67" s="945"/>
      <c r="CJ67" s="945"/>
      <c r="CK67" s="945"/>
      <c r="CL67" s="946"/>
      <c r="CM67" s="944"/>
      <c r="CN67" s="945"/>
      <c r="CO67" s="945"/>
      <c r="CP67" s="945"/>
      <c r="CQ67" s="946"/>
      <c r="CR67" s="944"/>
      <c r="CS67" s="945"/>
      <c r="CT67" s="945"/>
      <c r="CU67" s="945"/>
      <c r="CV67" s="946"/>
      <c r="CW67" s="944"/>
      <c r="CX67" s="945"/>
      <c r="CY67" s="945"/>
      <c r="CZ67" s="945"/>
      <c r="DA67" s="946"/>
      <c r="DB67" s="944"/>
      <c r="DC67" s="945"/>
      <c r="DD67" s="945"/>
      <c r="DE67" s="945"/>
      <c r="DF67" s="946"/>
      <c r="DG67" s="944"/>
      <c r="DH67" s="945"/>
      <c r="DI67" s="945"/>
      <c r="DJ67" s="945"/>
      <c r="DK67" s="946"/>
      <c r="DL67" s="944"/>
      <c r="DM67" s="945"/>
      <c r="DN67" s="945"/>
      <c r="DO67" s="945"/>
      <c r="DP67" s="946"/>
      <c r="DQ67" s="944"/>
      <c r="DR67" s="945"/>
      <c r="DS67" s="945"/>
      <c r="DT67" s="945"/>
      <c r="DU67" s="946"/>
      <c r="DV67" s="941"/>
      <c r="DW67" s="942"/>
      <c r="DX67" s="942"/>
      <c r="DY67" s="942"/>
      <c r="DZ67" s="943"/>
      <c r="EA67" s="247"/>
    </row>
    <row r="68" spans="1:131" s="248" customFormat="1" ht="26.25" customHeight="1" thickTop="1" x14ac:dyDescent="0.15">
      <c r="A68" s="259">
        <v>1</v>
      </c>
      <c r="B68" s="953" t="s">
        <v>569</v>
      </c>
      <c r="C68" s="954"/>
      <c r="D68" s="954"/>
      <c r="E68" s="954"/>
      <c r="F68" s="954"/>
      <c r="G68" s="954"/>
      <c r="H68" s="954"/>
      <c r="I68" s="954"/>
      <c r="J68" s="954"/>
      <c r="K68" s="954"/>
      <c r="L68" s="954"/>
      <c r="M68" s="954"/>
      <c r="N68" s="954"/>
      <c r="O68" s="954"/>
      <c r="P68" s="955"/>
      <c r="Q68" s="956">
        <v>500</v>
      </c>
      <c r="R68" s="950"/>
      <c r="S68" s="950"/>
      <c r="T68" s="950"/>
      <c r="U68" s="950"/>
      <c r="V68" s="950">
        <v>499</v>
      </c>
      <c r="W68" s="950"/>
      <c r="X68" s="950"/>
      <c r="Y68" s="950"/>
      <c r="Z68" s="950"/>
      <c r="AA68" s="950">
        <v>1</v>
      </c>
      <c r="AB68" s="950"/>
      <c r="AC68" s="950"/>
      <c r="AD68" s="950"/>
      <c r="AE68" s="950"/>
      <c r="AF68" s="950">
        <v>1</v>
      </c>
      <c r="AG68" s="950"/>
      <c r="AH68" s="950"/>
      <c r="AI68" s="950"/>
      <c r="AJ68" s="950"/>
      <c r="AK68" s="950" t="s">
        <v>568</v>
      </c>
      <c r="AL68" s="950"/>
      <c r="AM68" s="950"/>
      <c r="AN68" s="950"/>
      <c r="AO68" s="950"/>
      <c r="AP68" s="950" t="s">
        <v>568</v>
      </c>
      <c r="AQ68" s="950"/>
      <c r="AR68" s="950"/>
      <c r="AS68" s="950"/>
      <c r="AT68" s="950"/>
      <c r="AU68" s="950" t="s">
        <v>568</v>
      </c>
      <c r="AV68" s="950"/>
      <c r="AW68" s="950"/>
      <c r="AX68" s="950"/>
      <c r="AY68" s="950"/>
      <c r="AZ68" s="951"/>
      <c r="BA68" s="951"/>
      <c r="BB68" s="951"/>
      <c r="BC68" s="951"/>
      <c r="BD68" s="952"/>
      <c r="BE68" s="266"/>
      <c r="BF68" s="266"/>
      <c r="BG68" s="266"/>
      <c r="BH68" s="266"/>
      <c r="BI68" s="266"/>
      <c r="BJ68" s="266"/>
      <c r="BK68" s="266"/>
      <c r="BL68" s="266"/>
      <c r="BM68" s="266"/>
      <c r="BN68" s="266"/>
      <c r="BO68" s="266"/>
      <c r="BP68" s="266"/>
      <c r="BQ68" s="263">
        <v>62</v>
      </c>
      <c r="BR68" s="268"/>
      <c r="BS68" s="947"/>
      <c r="BT68" s="948"/>
      <c r="BU68" s="948"/>
      <c r="BV68" s="948"/>
      <c r="BW68" s="948"/>
      <c r="BX68" s="948"/>
      <c r="BY68" s="948"/>
      <c r="BZ68" s="948"/>
      <c r="CA68" s="948"/>
      <c r="CB68" s="948"/>
      <c r="CC68" s="948"/>
      <c r="CD68" s="948"/>
      <c r="CE68" s="948"/>
      <c r="CF68" s="948"/>
      <c r="CG68" s="949"/>
      <c r="CH68" s="944"/>
      <c r="CI68" s="945"/>
      <c r="CJ68" s="945"/>
      <c r="CK68" s="945"/>
      <c r="CL68" s="946"/>
      <c r="CM68" s="944"/>
      <c r="CN68" s="945"/>
      <c r="CO68" s="945"/>
      <c r="CP68" s="945"/>
      <c r="CQ68" s="946"/>
      <c r="CR68" s="944"/>
      <c r="CS68" s="945"/>
      <c r="CT68" s="945"/>
      <c r="CU68" s="945"/>
      <c r="CV68" s="946"/>
      <c r="CW68" s="944"/>
      <c r="CX68" s="945"/>
      <c r="CY68" s="945"/>
      <c r="CZ68" s="945"/>
      <c r="DA68" s="946"/>
      <c r="DB68" s="944"/>
      <c r="DC68" s="945"/>
      <c r="DD68" s="945"/>
      <c r="DE68" s="945"/>
      <c r="DF68" s="946"/>
      <c r="DG68" s="944"/>
      <c r="DH68" s="945"/>
      <c r="DI68" s="945"/>
      <c r="DJ68" s="945"/>
      <c r="DK68" s="946"/>
      <c r="DL68" s="944"/>
      <c r="DM68" s="945"/>
      <c r="DN68" s="945"/>
      <c r="DO68" s="945"/>
      <c r="DP68" s="946"/>
      <c r="DQ68" s="944"/>
      <c r="DR68" s="945"/>
      <c r="DS68" s="945"/>
      <c r="DT68" s="945"/>
      <c r="DU68" s="946"/>
      <c r="DV68" s="941"/>
      <c r="DW68" s="942"/>
      <c r="DX68" s="942"/>
      <c r="DY68" s="942"/>
      <c r="DZ68" s="943"/>
      <c r="EA68" s="247"/>
    </row>
    <row r="69" spans="1:131" s="248" customFormat="1" ht="26.25" customHeight="1" x14ac:dyDescent="0.15">
      <c r="A69" s="262">
        <v>2</v>
      </c>
      <c r="B69" s="957" t="s">
        <v>570</v>
      </c>
      <c r="C69" s="958"/>
      <c r="D69" s="958"/>
      <c r="E69" s="958"/>
      <c r="F69" s="958"/>
      <c r="G69" s="958"/>
      <c r="H69" s="958"/>
      <c r="I69" s="958"/>
      <c r="J69" s="958"/>
      <c r="K69" s="958"/>
      <c r="L69" s="958"/>
      <c r="M69" s="958"/>
      <c r="N69" s="958"/>
      <c r="O69" s="958"/>
      <c r="P69" s="959"/>
      <c r="Q69" s="960">
        <v>20</v>
      </c>
      <c r="R69" s="915"/>
      <c r="S69" s="915"/>
      <c r="T69" s="915"/>
      <c r="U69" s="915"/>
      <c r="V69" s="915">
        <v>19</v>
      </c>
      <c r="W69" s="915"/>
      <c r="X69" s="915"/>
      <c r="Y69" s="915"/>
      <c r="Z69" s="915"/>
      <c r="AA69" s="915">
        <v>1</v>
      </c>
      <c r="AB69" s="915"/>
      <c r="AC69" s="915"/>
      <c r="AD69" s="915"/>
      <c r="AE69" s="915"/>
      <c r="AF69" s="915">
        <v>1</v>
      </c>
      <c r="AG69" s="915"/>
      <c r="AH69" s="915"/>
      <c r="AI69" s="915"/>
      <c r="AJ69" s="915"/>
      <c r="AK69" s="915" t="s">
        <v>568</v>
      </c>
      <c r="AL69" s="915"/>
      <c r="AM69" s="915"/>
      <c r="AN69" s="915"/>
      <c r="AO69" s="915"/>
      <c r="AP69" s="915" t="s">
        <v>568</v>
      </c>
      <c r="AQ69" s="915"/>
      <c r="AR69" s="915"/>
      <c r="AS69" s="915"/>
      <c r="AT69" s="915"/>
      <c r="AU69" s="915" t="s">
        <v>568</v>
      </c>
      <c r="AV69" s="915"/>
      <c r="AW69" s="915"/>
      <c r="AX69" s="915"/>
      <c r="AY69" s="915"/>
      <c r="AZ69" s="961"/>
      <c r="BA69" s="961"/>
      <c r="BB69" s="961"/>
      <c r="BC69" s="961"/>
      <c r="BD69" s="962"/>
      <c r="BE69" s="266"/>
      <c r="BF69" s="266"/>
      <c r="BG69" s="266"/>
      <c r="BH69" s="266"/>
      <c r="BI69" s="266"/>
      <c r="BJ69" s="266"/>
      <c r="BK69" s="266"/>
      <c r="BL69" s="266"/>
      <c r="BM69" s="266"/>
      <c r="BN69" s="266"/>
      <c r="BO69" s="266"/>
      <c r="BP69" s="266"/>
      <c r="BQ69" s="263">
        <v>63</v>
      </c>
      <c r="BR69" s="268"/>
      <c r="BS69" s="947"/>
      <c r="BT69" s="948"/>
      <c r="BU69" s="948"/>
      <c r="BV69" s="948"/>
      <c r="BW69" s="948"/>
      <c r="BX69" s="948"/>
      <c r="BY69" s="948"/>
      <c r="BZ69" s="948"/>
      <c r="CA69" s="948"/>
      <c r="CB69" s="948"/>
      <c r="CC69" s="948"/>
      <c r="CD69" s="948"/>
      <c r="CE69" s="948"/>
      <c r="CF69" s="948"/>
      <c r="CG69" s="949"/>
      <c r="CH69" s="944"/>
      <c r="CI69" s="945"/>
      <c r="CJ69" s="945"/>
      <c r="CK69" s="945"/>
      <c r="CL69" s="946"/>
      <c r="CM69" s="944"/>
      <c r="CN69" s="945"/>
      <c r="CO69" s="945"/>
      <c r="CP69" s="945"/>
      <c r="CQ69" s="946"/>
      <c r="CR69" s="944"/>
      <c r="CS69" s="945"/>
      <c r="CT69" s="945"/>
      <c r="CU69" s="945"/>
      <c r="CV69" s="946"/>
      <c r="CW69" s="944"/>
      <c r="CX69" s="945"/>
      <c r="CY69" s="945"/>
      <c r="CZ69" s="945"/>
      <c r="DA69" s="946"/>
      <c r="DB69" s="944"/>
      <c r="DC69" s="945"/>
      <c r="DD69" s="945"/>
      <c r="DE69" s="945"/>
      <c r="DF69" s="946"/>
      <c r="DG69" s="944"/>
      <c r="DH69" s="945"/>
      <c r="DI69" s="945"/>
      <c r="DJ69" s="945"/>
      <c r="DK69" s="946"/>
      <c r="DL69" s="944"/>
      <c r="DM69" s="945"/>
      <c r="DN69" s="945"/>
      <c r="DO69" s="945"/>
      <c r="DP69" s="946"/>
      <c r="DQ69" s="944"/>
      <c r="DR69" s="945"/>
      <c r="DS69" s="945"/>
      <c r="DT69" s="945"/>
      <c r="DU69" s="946"/>
      <c r="DV69" s="941"/>
      <c r="DW69" s="942"/>
      <c r="DX69" s="942"/>
      <c r="DY69" s="942"/>
      <c r="DZ69" s="943"/>
      <c r="EA69" s="247"/>
    </row>
    <row r="70" spans="1:131" s="248" customFormat="1" ht="26.25" customHeight="1" x14ac:dyDescent="0.15">
      <c r="A70" s="262">
        <v>3</v>
      </c>
      <c r="B70" s="957" t="s">
        <v>571</v>
      </c>
      <c r="C70" s="958"/>
      <c r="D70" s="958"/>
      <c r="E70" s="958"/>
      <c r="F70" s="958"/>
      <c r="G70" s="958"/>
      <c r="H70" s="958"/>
      <c r="I70" s="958"/>
      <c r="J70" s="958"/>
      <c r="K70" s="958"/>
      <c r="L70" s="958"/>
      <c r="M70" s="958"/>
      <c r="N70" s="958"/>
      <c r="O70" s="958"/>
      <c r="P70" s="959"/>
      <c r="Q70" s="960">
        <v>1055</v>
      </c>
      <c r="R70" s="915"/>
      <c r="S70" s="915"/>
      <c r="T70" s="915"/>
      <c r="U70" s="915"/>
      <c r="V70" s="915">
        <v>1019</v>
      </c>
      <c r="W70" s="915"/>
      <c r="X70" s="915"/>
      <c r="Y70" s="915"/>
      <c r="Z70" s="915"/>
      <c r="AA70" s="915">
        <v>36</v>
      </c>
      <c r="AB70" s="915"/>
      <c r="AC70" s="915"/>
      <c r="AD70" s="915"/>
      <c r="AE70" s="915"/>
      <c r="AF70" s="915">
        <v>36</v>
      </c>
      <c r="AG70" s="915"/>
      <c r="AH70" s="915"/>
      <c r="AI70" s="915"/>
      <c r="AJ70" s="915"/>
      <c r="AK70" s="915" t="s">
        <v>568</v>
      </c>
      <c r="AL70" s="915"/>
      <c r="AM70" s="915"/>
      <c r="AN70" s="915"/>
      <c r="AO70" s="915"/>
      <c r="AP70" s="915">
        <v>223</v>
      </c>
      <c r="AQ70" s="915"/>
      <c r="AR70" s="915"/>
      <c r="AS70" s="915"/>
      <c r="AT70" s="915"/>
      <c r="AU70" s="915">
        <v>15</v>
      </c>
      <c r="AV70" s="915"/>
      <c r="AW70" s="915"/>
      <c r="AX70" s="915"/>
      <c r="AY70" s="915"/>
      <c r="AZ70" s="961"/>
      <c r="BA70" s="961"/>
      <c r="BB70" s="961"/>
      <c r="BC70" s="961"/>
      <c r="BD70" s="962"/>
      <c r="BE70" s="266"/>
      <c r="BF70" s="266"/>
      <c r="BG70" s="266"/>
      <c r="BH70" s="266"/>
      <c r="BI70" s="266"/>
      <c r="BJ70" s="266"/>
      <c r="BK70" s="266"/>
      <c r="BL70" s="266"/>
      <c r="BM70" s="266"/>
      <c r="BN70" s="266"/>
      <c r="BO70" s="266"/>
      <c r="BP70" s="266"/>
      <c r="BQ70" s="263">
        <v>64</v>
      </c>
      <c r="BR70" s="268"/>
      <c r="BS70" s="947"/>
      <c r="BT70" s="948"/>
      <c r="BU70" s="948"/>
      <c r="BV70" s="948"/>
      <c r="BW70" s="948"/>
      <c r="BX70" s="948"/>
      <c r="BY70" s="948"/>
      <c r="BZ70" s="948"/>
      <c r="CA70" s="948"/>
      <c r="CB70" s="948"/>
      <c r="CC70" s="948"/>
      <c r="CD70" s="948"/>
      <c r="CE70" s="948"/>
      <c r="CF70" s="948"/>
      <c r="CG70" s="949"/>
      <c r="CH70" s="944"/>
      <c r="CI70" s="945"/>
      <c r="CJ70" s="945"/>
      <c r="CK70" s="945"/>
      <c r="CL70" s="946"/>
      <c r="CM70" s="944"/>
      <c r="CN70" s="945"/>
      <c r="CO70" s="945"/>
      <c r="CP70" s="945"/>
      <c r="CQ70" s="946"/>
      <c r="CR70" s="944"/>
      <c r="CS70" s="945"/>
      <c r="CT70" s="945"/>
      <c r="CU70" s="945"/>
      <c r="CV70" s="946"/>
      <c r="CW70" s="944"/>
      <c r="CX70" s="945"/>
      <c r="CY70" s="945"/>
      <c r="CZ70" s="945"/>
      <c r="DA70" s="946"/>
      <c r="DB70" s="944"/>
      <c r="DC70" s="945"/>
      <c r="DD70" s="945"/>
      <c r="DE70" s="945"/>
      <c r="DF70" s="946"/>
      <c r="DG70" s="944"/>
      <c r="DH70" s="945"/>
      <c r="DI70" s="945"/>
      <c r="DJ70" s="945"/>
      <c r="DK70" s="946"/>
      <c r="DL70" s="944"/>
      <c r="DM70" s="945"/>
      <c r="DN70" s="945"/>
      <c r="DO70" s="945"/>
      <c r="DP70" s="946"/>
      <c r="DQ70" s="944"/>
      <c r="DR70" s="945"/>
      <c r="DS70" s="945"/>
      <c r="DT70" s="945"/>
      <c r="DU70" s="946"/>
      <c r="DV70" s="941"/>
      <c r="DW70" s="942"/>
      <c r="DX70" s="942"/>
      <c r="DY70" s="942"/>
      <c r="DZ70" s="943"/>
      <c r="EA70" s="247"/>
    </row>
    <row r="71" spans="1:131" s="248" customFormat="1" ht="26.25" customHeight="1" x14ac:dyDescent="0.15">
      <c r="A71" s="262">
        <v>4</v>
      </c>
      <c r="B71" s="957" t="s">
        <v>572</v>
      </c>
      <c r="C71" s="958"/>
      <c r="D71" s="958"/>
      <c r="E71" s="958"/>
      <c r="F71" s="958"/>
      <c r="G71" s="958"/>
      <c r="H71" s="958"/>
      <c r="I71" s="958"/>
      <c r="J71" s="958"/>
      <c r="K71" s="958"/>
      <c r="L71" s="958"/>
      <c r="M71" s="958"/>
      <c r="N71" s="958"/>
      <c r="O71" s="958"/>
      <c r="P71" s="959"/>
      <c r="Q71" s="960">
        <v>36</v>
      </c>
      <c r="R71" s="915"/>
      <c r="S71" s="915"/>
      <c r="T71" s="915"/>
      <c r="U71" s="915"/>
      <c r="V71" s="915">
        <v>36</v>
      </c>
      <c r="W71" s="915"/>
      <c r="X71" s="915"/>
      <c r="Y71" s="915"/>
      <c r="Z71" s="915"/>
      <c r="AA71" s="915">
        <v>0</v>
      </c>
      <c r="AB71" s="915"/>
      <c r="AC71" s="915"/>
      <c r="AD71" s="915"/>
      <c r="AE71" s="915"/>
      <c r="AF71" s="915">
        <v>0</v>
      </c>
      <c r="AG71" s="915"/>
      <c r="AH71" s="915"/>
      <c r="AI71" s="915"/>
      <c r="AJ71" s="915"/>
      <c r="AK71" s="915" t="s">
        <v>568</v>
      </c>
      <c r="AL71" s="915"/>
      <c r="AM71" s="915"/>
      <c r="AN71" s="915"/>
      <c r="AO71" s="915"/>
      <c r="AP71" s="915" t="s">
        <v>568</v>
      </c>
      <c r="AQ71" s="915"/>
      <c r="AR71" s="915"/>
      <c r="AS71" s="915"/>
      <c r="AT71" s="915"/>
      <c r="AU71" s="915" t="s">
        <v>568</v>
      </c>
      <c r="AV71" s="915"/>
      <c r="AW71" s="915"/>
      <c r="AX71" s="915"/>
      <c r="AY71" s="915"/>
      <c r="AZ71" s="961"/>
      <c r="BA71" s="961"/>
      <c r="BB71" s="961"/>
      <c r="BC71" s="961"/>
      <c r="BD71" s="962"/>
      <c r="BE71" s="266"/>
      <c r="BF71" s="266"/>
      <c r="BG71" s="266"/>
      <c r="BH71" s="266"/>
      <c r="BI71" s="266"/>
      <c r="BJ71" s="266"/>
      <c r="BK71" s="266"/>
      <c r="BL71" s="266"/>
      <c r="BM71" s="266"/>
      <c r="BN71" s="266"/>
      <c r="BO71" s="266"/>
      <c r="BP71" s="266"/>
      <c r="BQ71" s="263">
        <v>65</v>
      </c>
      <c r="BR71" s="268"/>
      <c r="BS71" s="947"/>
      <c r="BT71" s="948"/>
      <c r="BU71" s="948"/>
      <c r="BV71" s="948"/>
      <c r="BW71" s="948"/>
      <c r="BX71" s="948"/>
      <c r="BY71" s="948"/>
      <c r="BZ71" s="948"/>
      <c r="CA71" s="948"/>
      <c r="CB71" s="948"/>
      <c r="CC71" s="948"/>
      <c r="CD71" s="948"/>
      <c r="CE71" s="948"/>
      <c r="CF71" s="948"/>
      <c r="CG71" s="949"/>
      <c r="CH71" s="944"/>
      <c r="CI71" s="945"/>
      <c r="CJ71" s="945"/>
      <c r="CK71" s="945"/>
      <c r="CL71" s="946"/>
      <c r="CM71" s="944"/>
      <c r="CN71" s="945"/>
      <c r="CO71" s="945"/>
      <c r="CP71" s="945"/>
      <c r="CQ71" s="946"/>
      <c r="CR71" s="944"/>
      <c r="CS71" s="945"/>
      <c r="CT71" s="945"/>
      <c r="CU71" s="945"/>
      <c r="CV71" s="946"/>
      <c r="CW71" s="944"/>
      <c r="CX71" s="945"/>
      <c r="CY71" s="945"/>
      <c r="CZ71" s="945"/>
      <c r="DA71" s="946"/>
      <c r="DB71" s="944"/>
      <c r="DC71" s="945"/>
      <c r="DD71" s="945"/>
      <c r="DE71" s="945"/>
      <c r="DF71" s="946"/>
      <c r="DG71" s="944"/>
      <c r="DH71" s="945"/>
      <c r="DI71" s="945"/>
      <c r="DJ71" s="945"/>
      <c r="DK71" s="946"/>
      <c r="DL71" s="944"/>
      <c r="DM71" s="945"/>
      <c r="DN71" s="945"/>
      <c r="DO71" s="945"/>
      <c r="DP71" s="946"/>
      <c r="DQ71" s="944"/>
      <c r="DR71" s="945"/>
      <c r="DS71" s="945"/>
      <c r="DT71" s="945"/>
      <c r="DU71" s="946"/>
      <c r="DV71" s="941"/>
      <c r="DW71" s="942"/>
      <c r="DX71" s="942"/>
      <c r="DY71" s="942"/>
      <c r="DZ71" s="943"/>
      <c r="EA71" s="247"/>
    </row>
    <row r="72" spans="1:131" s="248" customFormat="1" ht="26.25" customHeight="1" x14ac:dyDescent="0.15">
      <c r="A72" s="262">
        <v>5</v>
      </c>
      <c r="B72" s="957" t="s">
        <v>573</v>
      </c>
      <c r="C72" s="958"/>
      <c r="D72" s="958"/>
      <c r="E72" s="958"/>
      <c r="F72" s="958"/>
      <c r="G72" s="958"/>
      <c r="H72" s="958"/>
      <c r="I72" s="958"/>
      <c r="J72" s="958"/>
      <c r="K72" s="958"/>
      <c r="L72" s="958"/>
      <c r="M72" s="958"/>
      <c r="N72" s="958"/>
      <c r="O72" s="958"/>
      <c r="P72" s="959"/>
      <c r="Q72" s="960">
        <v>1206</v>
      </c>
      <c r="R72" s="915"/>
      <c r="S72" s="915"/>
      <c r="T72" s="915"/>
      <c r="U72" s="915"/>
      <c r="V72" s="915">
        <v>1127</v>
      </c>
      <c r="W72" s="915"/>
      <c r="X72" s="915"/>
      <c r="Y72" s="915"/>
      <c r="Z72" s="915"/>
      <c r="AA72" s="915">
        <v>79</v>
      </c>
      <c r="AB72" s="915"/>
      <c r="AC72" s="915"/>
      <c r="AD72" s="915"/>
      <c r="AE72" s="915"/>
      <c r="AF72" s="915">
        <v>79</v>
      </c>
      <c r="AG72" s="915"/>
      <c r="AH72" s="915"/>
      <c r="AI72" s="915"/>
      <c r="AJ72" s="915"/>
      <c r="AK72" s="915" t="s">
        <v>568</v>
      </c>
      <c r="AL72" s="915"/>
      <c r="AM72" s="915"/>
      <c r="AN72" s="915"/>
      <c r="AO72" s="915"/>
      <c r="AP72" s="915">
        <v>47</v>
      </c>
      <c r="AQ72" s="915"/>
      <c r="AR72" s="915"/>
      <c r="AS72" s="915"/>
      <c r="AT72" s="915"/>
      <c r="AU72" s="915">
        <v>11</v>
      </c>
      <c r="AV72" s="915"/>
      <c r="AW72" s="915"/>
      <c r="AX72" s="915"/>
      <c r="AY72" s="915"/>
      <c r="AZ72" s="961"/>
      <c r="BA72" s="961"/>
      <c r="BB72" s="961"/>
      <c r="BC72" s="961"/>
      <c r="BD72" s="962"/>
      <c r="BE72" s="266"/>
      <c r="BF72" s="266"/>
      <c r="BG72" s="266"/>
      <c r="BH72" s="266"/>
      <c r="BI72" s="266"/>
      <c r="BJ72" s="266"/>
      <c r="BK72" s="266"/>
      <c r="BL72" s="266"/>
      <c r="BM72" s="266"/>
      <c r="BN72" s="266"/>
      <c r="BO72" s="266"/>
      <c r="BP72" s="266"/>
      <c r="BQ72" s="263">
        <v>66</v>
      </c>
      <c r="BR72" s="268"/>
      <c r="BS72" s="947"/>
      <c r="BT72" s="948"/>
      <c r="BU72" s="948"/>
      <c r="BV72" s="948"/>
      <c r="BW72" s="948"/>
      <c r="BX72" s="948"/>
      <c r="BY72" s="948"/>
      <c r="BZ72" s="948"/>
      <c r="CA72" s="948"/>
      <c r="CB72" s="948"/>
      <c r="CC72" s="948"/>
      <c r="CD72" s="948"/>
      <c r="CE72" s="948"/>
      <c r="CF72" s="948"/>
      <c r="CG72" s="949"/>
      <c r="CH72" s="944"/>
      <c r="CI72" s="945"/>
      <c r="CJ72" s="945"/>
      <c r="CK72" s="945"/>
      <c r="CL72" s="946"/>
      <c r="CM72" s="944"/>
      <c r="CN72" s="945"/>
      <c r="CO72" s="945"/>
      <c r="CP72" s="945"/>
      <c r="CQ72" s="946"/>
      <c r="CR72" s="944"/>
      <c r="CS72" s="945"/>
      <c r="CT72" s="945"/>
      <c r="CU72" s="945"/>
      <c r="CV72" s="946"/>
      <c r="CW72" s="944"/>
      <c r="CX72" s="945"/>
      <c r="CY72" s="945"/>
      <c r="CZ72" s="945"/>
      <c r="DA72" s="946"/>
      <c r="DB72" s="944"/>
      <c r="DC72" s="945"/>
      <c r="DD72" s="945"/>
      <c r="DE72" s="945"/>
      <c r="DF72" s="946"/>
      <c r="DG72" s="944"/>
      <c r="DH72" s="945"/>
      <c r="DI72" s="945"/>
      <c r="DJ72" s="945"/>
      <c r="DK72" s="946"/>
      <c r="DL72" s="944"/>
      <c r="DM72" s="945"/>
      <c r="DN72" s="945"/>
      <c r="DO72" s="945"/>
      <c r="DP72" s="946"/>
      <c r="DQ72" s="944"/>
      <c r="DR72" s="945"/>
      <c r="DS72" s="945"/>
      <c r="DT72" s="945"/>
      <c r="DU72" s="946"/>
      <c r="DV72" s="941"/>
      <c r="DW72" s="942"/>
      <c r="DX72" s="942"/>
      <c r="DY72" s="942"/>
      <c r="DZ72" s="943"/>
      <c r="EA72" s="247"/>
    </row>
    <row r="73" spans="1:131" s="248" customFormat="1" ht="26.25" customHeight="1" x14ac:dyDescent="0.15">
      <c r="A73" s="262">
        <v>6</v>
      </c>
      <c r="B73" s="957" t="s">
        <v>574</v>
      </c>
      <c r="C73" s="958"/>
      <c r="D73" s="958"/>
      <c r="E73" s="958"/>
      <c r="F73" s="958"/>
      <c r="G73" s="958"/>
      <c r="H73" s="958"/>
      <c r="I73" s="958"/>
      <c r="J73" s="958"/>
      <c r="K73" s="958"/>
      <c r="L73" s="958"/>
      <c r="M73" s="958"/>
      <c r="N73" s="958"/>
      <c r="O73" s="958"/>
      <c r="P73" s="959"/>
      <c r="Q73" s="960">
        <v>1649</v>
      </c>
      <c r="R73" s="915"/>
      <c r="S73" s="915"/>
      <c r="T73" s="915"/>
      <c r="U73" s="915"/>
      <c r="V73" s="915">
        <v>1615</v>
      </c>
      <c r="W73" s="915"/>
      <c r="X73" s="915"/>
      <c r="Y73" s="915"/>
      <c r="Z73" s="915"/>
      <c r="AA73" s="915">
        <v>34</v>
      </c>
      <c r="AB73" s="915"/>
      <c r="AC73" s="915"/>
      <c r="AD73" s="915"/>
      <c r="AE73" s="915"/>
      <c r="AF73" s="915">
        <v>34</v>
      </c>
      <c r="AG73" s="915"/>
      <c r="AH73" s="915"/>
      <c r="AI73" s="915"/>
      <c r="AJ73" s="915"/>
      <c r="AK73" s="915">
        <v>16</v>
      </c>
      <c r="AL73" s="915"/>
      <c r="AM73" s="915"/>
      <c r="AN73" s="915"/>
      <c r="AO73" s="915"/>
      <c r="AP73" s="915" t="s">
        <v>568</v>
      </c>
      <c r="AQ73" s="915"/>
      <c r="AR73" s="915"/>
      <c r="AS73" s="915"/>
      <c r="AT73" s="915"/>
      <c r="AU73" s="915" t="s">
        <v>568</v>
      </c>
      <c r="AV73" s="915"/>
      <c r="AW73" s="915"/>
      <c r="AX73" s="915"/>
      <c r="AY73" s="915"/>
      <c r="AZ73" s="961"/>
      <c r="BA73" s="961"/>
      <c r="BB73" s="961"/>
      <c r="BC73" s="961"/>
      <c r="BD73" s="962"/>
      <c r="BE73" s="266"/>
      <c r="BF73" s="266"/>
      <c r="BG73" s="266"/>
      <c r="BH73" s="266"/>
      <c r="BI73" s="266"/>
      <c r="BJ73" s="266"/>
      <c r="BK73" s="266"/>
      <c r="BL73" s="266"/>
      <c r="BM73" s="266"/>
      <c r="BN73" s="266"/>
      <c r="BO73" s="266"/>
      <c r="BP73" s="266"/>
      <c r="BQ73" s="263">
        <v>67</v>
      </c>
      <c r="BR73" s="268"/>
      <c r="BS73" s="947"/>
      <c r="BT73" s="948"/>
      <c r="BU73" s="948"/>
      <c r="BV73" s="948"/>
      <c r="BW73" s="948"/>
      <c r="BX73" s="948"/>
      <c r="BY73" s="948"/>
      <c r="BZ73" s="948"/>
      <c r="CA73" s="948"/>
      <c r="CB73" s="948"/>
      <c r="CC73" s="948"/>
      <c r="CD73" s="948"/>
      <c r="CE73" s="948"/>
      <c r="CF73" s="948"/>
      <c r="CG73" s="949"/>
      <c r="CH73" s="944"/>
      <c r="CI73" s="945"/>
      <c r="CJ73" s="945"/>
      <c r="CK73" s="945"/>
      <c r="CL73" s="946"/>
      <c r="CM73" s="944"/>
      <c r="CN73" s="945"/>
      <c r="CO73" s="945"/>
      <c r="CP73" s="945"/>
      <c r="CQ73" s="946"/>
      <c r="CR73" s="944"/>
      <c r="CS73" s="945"/>
      <c r="CT73" s="945"/>
      <c r="CU73" s="945"/>
      <c r="CV73" s="946"/>
      <c r="CW73" s="944"/>
      <c r="CX73" s="945"/>
      <c r="CY73" s="945"/>
      <c r="CZ73" s="945"/>
      <c r="DA73" s="946"/>
      <c r="DB73" s="944"/>
      <c r="DC73" s="945"/>
      <c r="DD73" s="945"/>
      <c r="DE73" s="945"/>
      <c r="DF73" s="946"/>
      <c r="DG73" s="944"/>
      <c r="DH73" s="945"/>
      <c r="DI73" s="945"/>
      <c r="DJ73" s="945"/>
      <c r="DK73" s="946"/>
      <c r="DL73" s="944"/>
      <c r="DM73" s="945"/>
      <c r="DN73" s="945"/>
      <c r="DO73" s="945"/>
      <c r="DP73" s="946"/>
      <c r="DQ73" s="944"/>
      <c r="DR73" s="945"/>
      <c r="DS73" s="945"/>
      <c r="DT73" s="945"/>
      <c r="DU73" s="946"/>
      <c r="DV73" s="941"/>
      <c r="DW73" s="942"/>
      <c r="DX73" s="942"/>
      <c r="DY73" s="942"/>
      <c r="DZ73" s="943"/>
      <c r="EA73" s="247"/>
    </row>
    <row r="74" spans="1:131" s="248" customFormat="1" ht="26.25" customHeight="1" x14ac:dyDescent="0.15">
      <c r="A74" s="262">
        <v>7</v>
      </c>
      <c r="B74" s="957" t="s">
        <v>575</v>
      </c>
      <c r="C74" s="958"/>
      <c r="D74" s="958"/>
      <c r="E74" s="958"/>
      <c r="F74" s="958"/>
      <c r="G74" s="958"/>
      <c r="H74" s="958"/>
      <c r="I74" s="958"/>
      <c r="J74" s="958"/>
      <c r="K74" s="958"/>
      <c r="L74" s="958"/>
      <c r="M74" s="958"/>
      <c r="N74" s="958"/>
      <c r="O74" s="958"/>
      <c r="P74" s="959"/>
      <c r="Q74" s="960">
        <v>144</v>
      </c>
      <c r="R74" s="915"/>
      <c r="S74" s="915"/>
      <c r="T74" s="915"/>
      <c r="U74" s="915"/>
      <c r="V74" s="915">
        <v>134</v>
      </c>
      <c r="W74" s="915"/>
      <c r="X74" s="915"/>
      <c r="Y74" s="915"/>
      <c r="Z74" s="915"/>
      <c r="AA74" s="915">
        <v>10</v>
      </c>
      <c r="AB74" s="915"/>
      <c r="AC74" s="915"/>
      <c r="AD74" s="915"/>
      <c r="AE74" s="915"/>
      <c r="AF74" s="915">
        <v>10</v>
      </c>
      <c r="AG74" s="915"/>
      <c r="AH74" s="915"/>
      <c r="AI74" s="915"/>
      <c r="AJ74" s="915"/>
      <c r="AK74" s="915" t="s">
        <v>568</v>
      </c>
      <c r="AL74" s="915"/>
      <c r="AM74" s="915"/>
      <c r="AN74" s="915"/>
      <c r="AO74" s="915"/>
      <c r="AP74" s="915" t="s">
        <v>568</v>
      </c>
      <c r="AQ74" s="915"/>
      <c r="AR74" s="915"/>
      <c r="AS74" s="915"/>
      <c r="AT74" s="915"/>
      <c r="AU74" s="915" t="s">
        <v>568</v>
      </c>
      <c r="AV74" s="915"/>
      <c r="AW74" s="915"/>
      <c r="AX74" s="915"/>
      <c r="AY74" s="915"/>
      <c r="AZ74" s="961"/>
      <c r="BA74" s="961"/>
      <c r="BB74" s="961"/>
      <c r="BC74" s="961"/>
      <c r="BD74" s="962"/>
      <c r="BE74" s="266"/>
      <c r="BF74" s="266"/>
      <c r="BG74" s="266"/>
      <c r="BH74" s="266"/>
      <c r="BI74" s="266"/>
      <c r="BJ74" s="266"/>
      <c r="BK74" s="266"/>
      <c r="BL74" s="266"/>
      <c r="BM74" s="266"/>
      <c r="BN74" s="266"/>
      <c r="BO74" s="266"/>
      <c r="BP74" s="266"/>
      <c r="BQ74" s="263">
        <v>68</v>
      </c>
      <c r="BR74" s="268"/>
      <c r="BS74" s="947"/>
      <c r="BT74" s="948"/>
      <c r="BU74" s="948"/>
      <c r="BV74" s="948"/>
      <c r="BW74" s="948"/>
      <c r="BX74" s="948"/>
      <c r="BY74" s="948"/>
      <c r="BZ74" s="948"/>
      <c r="CA74" s="948"/>
      <c r="CB74" s="948"/>
      <c r="CC74" s="948"/>
      <c r="CD74" s="948"/>
      <c r="CE74" s="948"/>
      <c r="CF74" s="948"/>
      <c r="CG74" s="949"/>
      <c r="CH74" s="944"/>
      <c r="CI74" s="945"/>
      <c r="CJ74" s="945"/>
      <c r="CK74" s="945"/>
      <c r="CL74" s="946"/>
      <c r="CM74" s="944"/>
      <c r="CN74" s="945"/>
      <c r="CO74" s="945"/>
      <c r="CP74" s="945"/>
      <c r="CQ74" s="946"/>
      <c r="CR74" s="944"/>
      <c r="CS74" s="945"/>
      <c r="CT74" s="945"/>
      <c r="CU74" s="945"/>
      <c r="CV74" s="946"/>
      <c r="CW74" s="944"/>
      <c r="CX74" s="945"/>
      <c r="CY74" s="945"/>
      <c r="CZ74" s="945"/>
      <c r="DA74" s="946"/>
      <c r="DB74" s="944"/>
      <c r="DC74" s="945"/>
      <c r="DD74" s="945"/>
      <c r="DE74" s="945"/>
      <c r="DF74" s="946"/>
      <c r="DG74" s="944"/>
      <c r="DH74" s="945"/>
      <c r="DI74" s="945"/>
      <c r="DJ74" s="945"/>
      <c r="DK74" s="946"/>
      <c r="DL74" s="944"/>
      <c r="DM74" s="945"/>
      <c r="DN74" s="945"/>
      <c r="DO74" s="945"/>
      <c r="DP74" s="946"/>
      <c r="DQ74" s="944"/>
      <c r="DR74" s="945"/>
      <c r="DS74" s="945"/>
      <c r="DT74" s="945"/>
      <c r="DU74" s="946"/>
      <c r="DV74" s="941"/>
      <c r="DW74" s="942"/>
      <c r="DX74" s="942"/>
      <c r="DY74" s="942"/>
      <c r="DZ74" s="943"/>
      <c r="EA74" s="247"/>
    </row>
    <row r="75" spans="1:131" s="248" customFormat="1" ht="26.25" customHeight="1" x14ac:dyDescent="0.15">
      <c r="A75" s="262">
        <v>8</v>
      </c>
      <c r="B75" s="957" t="s">
        <v>576</v>
      </c>
      <c r="C75" s="958"/>
      <c r="D75" s="958"/>
      <c r="E75" s="958"/>
      <c r="F75" s="958"/>
      <c r="G75" s="958"/>
      <c r="H75" s="958"/>
      <c r="I75" s="958"/>
      <c r="J75" s="958"/>
      <c r="K75" s="958"/>
      <c r="L75" s="958"/>
      <c r="M75" s="958"/>
      <c r="N75" s="958"/>
      <c r="O75" s="958"/>
      <c r="P75" s="959"/>
      <c r="Q75" s="963">
        <v>5257</v>
      </c>
      <c r="R75" s="964"/>
      <c r="S75" s="964"/>
      <c r="T75" s="964"/>
      <c r="U75" s="914"/>
      <c r="V75" s="965">
        <v>4167</v>
      </c>
      <c r="W75" s="964"/>
      <c r="X75" s="964"/>
      <c r="Y75" s="964"/>
      <c r="Z75" s="914"/>
      <c r="AA75" s="965">
        <v>1090</v>
      </c>
      <c r="AB75" s="964"/>
      <c r="AC75" s="964"/>
      <c r="AD75" s="964"/>
      <c r="AE75" s="914"/>
      <c r="AF75" s="965">
        <v>1090</v>
      </c>
      <c r="AG75" s="964"/>
      <c r="AH75" s="964"/>
      <c r="AI75" s="964"/>
      <c r="AJ75" s="914"/>
      <c r="AK75" s="965">
        <v>3</v>
      </c>
      <c r="AL75" s="964"/>
      <c r="AM75" s="964"/>
      <c r="AN75" s="964"/>
      <c r="AO75" s="914"/>
      <c r="AP75" s="965" t="s">
        <v>568</v>
      </c>
      <c r="AQ75" s="964"/>
      <c r="AR75" s="964"/>
      <c r="AS75" s="964"/>
      <c r="AT75" s="914"/>
      <c r="AU75" s="965" t="s">
        <v>568</v>
      </c>
      <c r="AV75" s="964"/>
      <c r="AW75" s="964"/>
      <c r="AX75" s="964"/>
      <c r="AY75" s="914"/>
      <c r="AZ75" s="961"/>
      <c r="BA75" s="961"/>
      <c r="BB75" s="961"/>
      <c r="BC75" s="961"/>
      <c r="BD75" s="962"/>
      <c r="BE75" s="266"/>
      <c r="BF75" s="266"/>
      <c r="BG75" s="266"/>
      <c r="BH75" s="266"/>
      <c r="BI75" s="266"/>
      <c r="BJ75" s="266"/>
      <c r="BK75" s="266"/>
      <c r="BL75" s="266"/>
      <c r="BM75" s="266"/>
      <c r="BN75" s="266"/>
      <c r="BO75" s="266"/>
      <c r="BP75" s="266"/>
      <c r="BQ75" s="263">
        <v>69</v>
      </c>
      <c r="BR75" s="268"/>
      <c r="BS75" s="947"/>
      <c r="BT75" s="948"/>
      <c r="BU75" s="948"/>
      <c r="BV75" s="948"/>
      <c r="BW75" s="948"/>
      <c r="BX75" s="948"/>
      <c r="BY75" s="948"/>
      <c r="BZ75" s="948"/>
      <c r="CA75" s="948"/>
      <c r="CB75" s="948"/>
      <c r="CC75" s="948"/>
      <c r="CD75" s="948"/>
      <c r="CE75" s="948"/>
      <c r="CF75" s="948"/>
      <c r="CG75" s="949"/>
      <c r="CH75" s="944"/>
      <c r="CI75" s="945"/>
      <c r="CJ75" s="945"/>
      <c r="CK75" s="945"/>
      <c r="CL75" s="946"/>
      <c r="CM75" s="944"/>
      <c r="CN75" s="945"/>
      <c r="CO75" s="945"/>
      <c r="CP75" s="945"/>
      <c r="CQ75" s="946"/>
      <c r="CR75" s="944"/>
      <c r="CS75" s="945"/>
      <c r="CT75" s="945"/>
      <c r="CU75" s="945"/>
      <c r="CV75" s="946"/>
      <c r="CW75" s="944"/>
      <c r="CX75" s="945"/>
      <c r="CY75" s="945"/>
      <c r="CZ75" s="945"/>
      <c r="DA75" s="946"/>
      <c r="DB75" s="944"/>
      <c r="DC75" s="945"/>
      <c r="DD75" s="945"/>
      <c r="DE75" s="945"/>
      <c r="DF75" s="946"/>
      <c r="DG75" s="944"/>
      <c r="DH75" s="945"/>
      <c r="DI75" s="945"/>
      <c r="DJ75" s="945"/>
      <c r="DK75" s="946"/>
      <c r="DL75" s="944"/>
      <c r="DM75" s="945"/>
      <c r="DN75" s="945"/>
      <c r="DO75" s="945"/>
      <c r="DP75" s="946"/>
      <c r="DQ75" s="944"/>
      <c r="DR75" s="945"/>
      <c r="DS75" s="945"/>
      <c r="DT75" s="945"/>
      <c r="DU75" s="946"/>
      <c r="DV75" s="941"/>
      <c r="DW75" s="942"/>
      <c r="DX75" s="942"/>
      <c r="DY75" s="942"/>
      <c r="DZ75" s="943"/>
      <c r="EA75" s="247"/>
    </row>
    <row r="76" spans="1:131" s="248" customFormat="1" ht="26.25" customHeight="1" x14ac:dyDescent="0.15">
      <c r="A76" s="262">
        <v>9</v>
      </c>
      <c r="B76" s="957" t="s">
        <v>577</v>
      </c>
      <c r="C76" s="958"/>
      <c r="D76" s="958"/>
      <c r="E76" s="958"/>
      <c r="F76" s="958"/>
      <c r="G76" s="958"/>
      <c r="H76" s="958"/>
      <c r="I76" s="958"/>
      <c r="J76" s="958"/>
      <c r="K76" s="958"/>
      <c r="L76" s="958"/>
      <c r="M76" s="958"/>
      <c r="N76" s="958"/>
      <c r="O76" s="958"/>
      <c r="P76" s="959"/>
      <c r="Q76" s="963">
        <v>10</v>
      </c>
      <c r="R76" s="964"/>
      <c r="S76" s="964"/>
      <c r="T76" s="964"/>
      <c r="U76" s="914"/>
      <c r="V76" s="965">
        <v>10</v>
      </c>
      <c r="W76" s="964"/>
      <c r="X76" s="964"/>
      <c r="Y76" s="964"/>
      <c r="Z76" s="914"/>
      <c r="AA76" s="965" t="s">
        <v>585</v>
      </c>
      <c r="AB76" s="964"/>
      <c r="AC76" s="964"/>
      <c r="AD76" s="964"/>
      <c r="AE76" s="914"/>
      <c r="AF76" s="965" t="s">
        <v>585</v>
      </c>
      <c r="AG76" s="964"/>
      <c r="AH76" s="964"/>
      <c r="AI76" s="964"/>
      <c r="AJ76" s="914"/>
      <c r="AK76" s="965" t="s">
        <v>568</v>
      </c>
      <c r="AL76" s="964"/>
      <c r="AM76" s="964"/>
      <c r="AN76" s="964"/>
      <c r="AO76" s="914"/>
      <c r="AP76" s="965" t="s">
        <v>568</v>
      </c>
      <c r="AQ76" s="964"/>
      <c r="AR76" s="964"/>
      <c r="AS76" s="964"/>
      <c r="AT76" s="914"/>
      <c r="AU76" s="965" t="s">
        <v>568</v>
      </c>
      <c r="AV76" s="964"/>
      <c r="AW76" s="964"/>
      <c r="AX76" s="964"/>
      <c r="AY76" s="914"/>
      <c r="AZ76" s="961"/>
      <c r="BA76" s="961"/>
      <c r="BB76" s="961"/>
      <c r="BC76" s="961"/>
      <c r="BD76" s="962"/>
      <c r="BE76" s="266"/>
      <c r="BF76" s="266"/>
      <c r="BG76" s="266"/>
      <c r="BH76" s="266"/>
      <c r="BI76" s="266"/>
      <c r="BJ76" s="266"/>
      <c r="BK76" s="266"/>
      <c r="BL76" s="266"/>
      <c r="BM76" s="266"/>
      <c r="BN76" s="266"/>
      <c r="BO76" s="266"/>
      <c r="BP76" s="266"/>
      <c r="BQ76" s="263">
        <v>70</v>
      </c>
      <c r="BR76" s="268"/>
      <c r="BS76" s="947"/>
      <c r="BT76" s="948"/>
      <c r="BU76" s="948"/>
      <c r="BV76" s="948"/>
      <c r="BW76" s="948"/>
      <c r="BX76" s="948"/>
      <c r="BY76" s="948"/>
      <c r="BZ76" s="948"/>
      <c r="CA76" s="948"/>
      <c r="CB76" s="948"/>
      <c r="CC76" s="948"/>
      <c r="CD76" s="948"/>
      <c r="CE76" s="948"/>
      <c r="CF76" s="948"/>
      <c r="CG76" s="949"/>
      <c r="CH76" s="944"/>
      <c r="CI76" s="945"/>
      <c r="CJ76" s="945"/>
      <c r="CK76" s="945"/>
      <c r="CL76" s="946"/>
      <c r="CM76" s="944"/>
      <c r="CN76" s="945"/>
      <c r="CO76" s="945"/>
      <c r="CP76" s="945"/>
      <c r="CQ76" s="946"/>
      <c r="CR76" s="944"/>
      <c r="CS76" s="945"/>
      <c r="CT76" s="945"/>
      <c r="CU76" s="945"/>
      <c r="CV76" s="946"/>
      <c r="CW76" s="944"/>
      <c r="CX76" s="945"/>
      <c r="CY76" s="945"/>
      <c r="CZ76" s="945"/>
      <c r="DA76" s="946"/>
      <c r="DB76" s="944"/>
      <c r="DC76" s="945"/>
      <c r="DD76" s="945"/>
      <c r="DE76" s="945"/>
      <c r="DF76" s="946"/>
      <c r="DG76" s="944"/>
      <c r="DH76" s="945"/>
      <c r="DI76" s="945"/>
      <c r="DJ76" s="945"/>
      <c r="DK76" s="946"/>
      <c r="DL76" s="944"/>
      <c r="DM76" s="945"/>
      <c r="DN76" s="945"/>
      <c r="DO76" s="945"/>
      <c r="DP76" s="946"/>
      <c r="DQ76" s="944"/>
      <c r="DR76" s="945"/>
      <c r="DS76" s="945"/>
      <c r="DT76" s="945"/>
      <c r="DU76" s="946"/>
      <c r="DV76" s="941"/>
      <c r="DW76" s="942"/>
      <c r="DX76" s="942"/>
      <c r="DY76" s="942"/>
      <c r="DZ76" s="943"/>
      <c r="EA76" s="247"/>
    </row>
    <row r="77" spans="1:131" s="248" customFormat="1" ht="26.25" customHeight="1" x14ac:dyDescent="0.15">
      <c r="A77" s="262">
        <v>10</v>
      </c>
      <c r="B77" s="957" t="s">
        <v>578</v>
      </c>
      <c r="C77" s="958"/>
      <c r="D77" s="958"/>
      <c r="E77" s="958"/>
      <c r="F77" s="958"/>
      <c r="G77" s="958"/>
      <c r="H77" s="958"/>
      <c r="I77" s="958"/>
      <c r="J77" s="958"/>
      <c r="K77" s="958"/>
      <c r="L77" s="958"/>
      <c r="M77" s="958"/>
      <c r="N77" s="958"/>
      <c r="O77" s="958"/>
      <c r="P77" s="959"/>
      <c r="Q77" s="963">
        <v>66</v>
      </c>
      <c r="R77" s="964"/>
      <c r="S77" s="964"/>
      <c r="T77" s="964"/>
      <c r="U77" s="914"/>
      <c r="V77" s="965">
        <v>63</v>
      </c>
      <c r="W77" s="964"/>
      <c r="X77" s="964"/>
      <c r="Y77" s="964"/>
      <c r="Z77" s="914"/>
      <c r="AA77" s="965">
        <v>4</v>
      </c>
      <c r="AB77" s="964"/>
      <c r="AC77" s="964"/>
      <c r="AD77" s="964"/>
      <c r="AE77" s="914"/>
      <c r="AF77" s="965">
        <v>4</v>
      </c>
      <c r="AG77" s="964"/>
      <c r="AH77" s="964"/>
      <c r="AI77" s="964"/>
      <c r="AJ77" s="914"/>
      <c r="AK77" s="965" t="s">
        <v>568</v>
      </c>
      <c r="AL77" s="964"/>
      <c r="AM77" s="964"/>
      <c r="AN77" s="964"/>
      <c r="AO77" s="914"/>
      <c r="AP77" s="965" t="s">
        <v>568</v>
      </c>
      <c r="AQ77" s="964"/>
      <c r="AR77" s="964"/>
      <c r="AS77" s="964"/>
      <c r="AT77" s="914"/>
      <c r="AU77" s="965" t="s">
        <v>568</v>
      </c>
      <c r="AV77" s="964"/>
      <c r="AW77" s="964"/>
      <c r="AX77" s="964"/>
      <c r="AY77" s="914"/>
      <c r="AZ77" s="961"/>
      <c r="BA77" s="961"/>
      <c r="BB77" s="961"/>
      <c r="BC77" s="961"/>
      <c r="BD77" s="962"/>
      <c r="BE77" s="266"/>
      <c r="BF77" s="266"/>
      <c r="BG77" s="266"/>
      <c r="BH77" s="266"/>
      <c r="BI77" s="266"/>
      <c r="BJ77" s="266"/>
      <c r="BK77" s="266"/>
      <c r="BL77" s="266"/>
      <c r="BM77" s="266"/>
      <c r="BN77" s="266"/>
      <c r="BO77" s="266"/>
      <c r="BP77" s="266"/>
      <c r="BQ77" s="263">
        <v>71</v>
      </c>
      <c r="BR77" s="268"/>
      <c r="BS77" s="947"/>
      <c r="BT77" s="948"/>
      <c r="BU77" s="948"/>
      <c r="BV77" s="948"/>
      <c r="BW77" s="948"/>
      <c r="BX77" s="948"/>
      <c r="BY77" s="948"/>
      <c r="BZ77" s="948"/>
      <c r="CA77" s="948"/>
      <c r="CB77" s="948"/>
      <c r="CC77" s="948"/>
      <c r="CD77" s="948"/>
      <c r="CE77" s="948"/>
      <c r="CF77" s="948"/>
      <c r="CG77" s="949"/>
      <c r="CH77" s="944"/>
      <c r="CI77" s="945"/>
      <c r="CJ77" s="945"/>
      <c r="CK77" s="945"/>
      <c r="CL77" s="946"/>
      <c r="CM77" s="944"/>
      <c r="CN77" s="945"/>
      <c r="CO77" s="945"/>
      <c r="CP77" s="945"/>
      <c r="CQ77" s="946"/>
      <c r="CR77" s="944"/>
      <c r="CS77" s="945"/>
      <c r="CT77" s="945"/>
      <c r="CU77" s="945"/>
      <c r="CV77" s="946"/>
      <c r="CW77" s="944"/>
      <c r="CX77" s="945"/>
      <c r="CY77" s="945"/>
      <c r="CZ77" s="945"/>
      <c r="DA77" s="946"/>
      <c r="DB77" s="944"/>
      <c r="DC77" s="945"/>
      <c r="DD77" s="945"/>
      <c r="DE77" s="945"/>
      <c r="DF77" s="946"/>
      <c r="DG77" s="944"/>
      <c r="DH77" s="945"/>
      <c r="DI77" s="945"/>
      <c r="DJ77" s="945"/>
      <c r="DK77" s="946"/>
      <c r="DL77" s="944"/>
      <c r="DM77" s="945"/>
      <c r="DN77" s="945"/>
      <c r="DO77" s="945"/>
      <c r="DP77" s="946"/>
      <c r="DQ77" s="944"/>
      <c r="DR77" s="945"/>
      <c r="DS77" s="945"/>
      <c r="DT77" s="945"/>
      <c r="DU77" s="946"/>
      <c r="DV77" s="941"/>
      <c r="DW77" s="942"/>
      <c r="DX77" s="942"/>
      <c r="DY77" s="942"/>
      <c r="DZ77" s="943"/>
      <c r="EA77" s="247"/>
    </row>
    <row r="78" spans="1:131" s="248" customFormat="1" ht="26.25" customHeight="1" x14ac:dyDescent="0.15">
      <c r="A78" s="262">
        <v>11</v>
      </c>
      <c r="B78" s="957" t="s">
        <v>579</v>
      </c>
      <c r="C78" s="958"/>
      <c r="D78" s="958"/>
      <c r="E78" s="958"/>
      <c r="F78" s="958"/>
      <c r="G78" s="958"/>
      <c r="H78" s="958"/>
      <c r="I78" s="958"/>
      <c r="J78" s="958"/>
      <c r="K78" s="958"/>
      <c r="L78" s="958"/>
      <c r="M78" s="958"/>
      <c r="N78" s="958"/>
      <c r="O78" s="958"/>
      <c r="P78" s="959"/>
      <c r="Q78" s="960">
        <v>146369</v>
      </c>
      <c r="R78" s="915"/>
      <c r="S78" s="915"/>
      <c r="T78" s="915"/>
      <c r="U78" s="915"/>
      <c r="V78" s="915">
        <v>144062</v>
      </c>
      <c r="W78" s="915"/>
      <c r="X78" s="915"/>
      <c r="Y78" s="915"/>
      <c r="Z78" s="915"/>
      <c r="AA78" s="915">
        <v>2307</v>
      </c>
      <c r="AB78" s="915"/>
      <c r="AC78" s="915"/>
      <c r="AD78" s="915"/>
      <c r="AE78" s="915"/>
      <c r="AF78" s="915">
        <v>2307</v>
      </c>
      <c r="AG78" s="915"/>
      <c r="AH78" s="915"/>
      <c r="AI78" s="915"/>
      <c r="AJ78" s="915"/>
      <c r="AK78" s="915" t="s">
        <v>568</v>
      </c>
      <c r="AL78" s="915"/>
      <c r="AM78" s="915"/>
      <c r="AN78" s="915"/>
      <c r="AO78" s="915"/>
      <c r="AP78" s="915" t="s">
        <v>568</v>
      </c>
      <c r="AQ78" s="915"/>
      <c r="AR78" s="915"/>
      <c r="AS78" s="915"/>
      <c r="AT78" s="915"/>
      <c r="AU78" s="915" t="s">
        <v>568</v>
      </c>
      <c r="AV78" s="915"/>
      <c r="AW78" s="915"/>
      <c r="AX78" s="915"/>
      <c r="AY78" s="915"/>
      <c r="AZ78" s="961"/>
      <c r="BA78" s="961"/>
      <c r="BB78" s="961"/>
      <c r="BC78" s="961"/>
      <c r="BD78" s="962"/>
      <c r="BE78" s="266"/>
      <c r="BF78" s="266"/>
      <c r="BG78" s="266"/>
      <c r="BH78" s="266"/>
      <c r="BI78" s="266"/>
      <c r="BJ78" s="269"/>
      <c r="BK78" s="269"/>
      <c r="BL78" s="269"/>
      <c r="BM78" s="269"/>
      <c r="BN78" s="269"/>
      <c r="BO78" s="266"/>
      <c r="BP78" s="266"/>
      <c r="BQ78" s="263">
        <v>72</v>
      </c>
      <c r="BR78" s="268"/>
      <c r="BS78" s="947"/>
      <c r="BT78" s="948"/>
      <c r="BU78" s="948"/>
      <c r="BV78" s="948"/>
      <c r="BW78" s="948"/>
      <c r="BX78" s="948"/>
      <c r="BY78" s="948"/>
      <c r="BZ78" s="948"/>
      <c r="CA78" s="948"/>
      <c r="CB78" s="948"/>
      <c r="CC78" s="948"/>
      <c r="CD78" s="948"/>
      <c r="CE78" s="948"/>
      <c r="CF78" s="948"/>
      <c r="CG78" s="949"/>
      <c r="CH78" s="944"/>
      <c r="CI78" s="945"/>
      <c r="CJ78" s="945"/>
      <c r="CK78" s="945"/>
      <c r="CL78" s="946"/>
      <c r="CM78" s="944"/>
      <c r="CN78" s="945"/>
      <c r="CO78" s="945"/>
      <c r="CP78" s="945"/>
      <c r="CQ78" s="946"/>
      <c r="CR78" s="944"/>
      <c r="CS78" s="945"/>
      <c r="CT78" s="945"/>
      <c r="CU78" s="945"/>
      <c r="CV78" s="946"/>
      <c r="CW78" s="944"/>
      <c r="CX78" s="945"/>
      <c r="CY78" s="945"/>
      <c r="CZ78" s="945"/>
      <c r="DA78" s="946"/>
      <c r="DB78" s="944"/>
      <c r="DC78" s="945"/>
      <c r="DD78" s="945"/>
      <c r="DE78" s="945"/>
      <c r="DF78" s="946"/>
      <c r="DG78" s="944"/>
      <c r="DH78" s="945"/>
      <c r="DI78" s="945"/>
      <c r="DJ78" s="945"/>
      <c r="DK78" s="946"/>
      <c r="DL78" s="944"/>
      <c r="DM78" s="945"/>
      <c r="DN78" s="945"/>
      <c r="DO78" s="945"/>
      <c r="DP78" s="946"/>
      <c r="DQ78" s="944"/>
      <c r="DR78" s="945"/>
      <c r="DS78" s="945"/>
      <c r="DT78" s="945"/>
      <c r="DU78" s="946"/>
      <c r="DV78" s="941"/>
      <c r="DW78" s="942"/>
      <c r="DX78" s="942"/>
      <c r="DY78" s="942"/>
      <c r="DZ78" s="943"/>
      <c r="EA78" s="247"/>
    </row>
    <row r="79" spans="1:131" s="248" customFormat="1" ht="26.25" customHeight="1" x14ac:dyDescent="0.15">
      <c r="A79" s="262">
        <v>12</v>
      </c>
      <c r="B79" s="957"/>
      <c r="C79" s="958"/>
      <c r="D79" s="958"/>
      <c r="E79" s="958"/>
      <c r="F79" s="958"/>
      <c r="G79" s="958"/>
      <c r="H79" s="958"/>
      <c r="I79" s="958"/>
      <c r="J79" s="958"/>
      <c r="K79" s="958"/>
      <c r="L79" s="958"/>
      <c r="M79" s="958"/>
      <c r="N79" s="958"/>
      <c r="O79" s="958"/>
      <c r="P79" s="959"/>
      <c r="Q79" s="960"/>
      <c r="R79" s="915"/>
      <c r="S79" s="915"/>
      <c r="T79" s="915"/>
      <c r="U79" s="915"/>
      <c r="V79" s="915"/>
      <c r="W79" s="915"/>
      <c r="X79" s="915"/>
      <c r="Y79" s="915"/>
      <c r="Z79" s="915"/>
      <c r="AA79" s="915"/>
      <c r="AB79" s="915"/>
      <c r="AC79" s="915"/>
      <c r="AD79" s="915"/>
      <c r="AE79" s="915"/>
      <c r="AF79" s="915"/>
      <c r="AG79" s="915"/>
      <c r="AH79" s="915"/>
      <c r="AI79" s="915"/>
      <c r="AJ79" s="915"/>
      <c r="AK79" s="915"/>
      <c r="AL79" s="915"/>
      <c r="AM79" s="915"/>
      <c r="AN79" s="915"/>
      <c r="AO79" s="915"/>
      <c r="AP79" s="915"/>
      <c r="AQ79" s="915"/>
      <c r="AR79" s="915"/>
      <c r="AS79" s="915"/>
      <c r="AT79" s="915"/>
      <c r="AU79" s="915"/>
      <c r="AV79" s="915"/>
      <c r="AW79" s="915"/>
      <c r="AX79" s="915"/>
      <c r="AY79" s="915"/>
      <c r="AZ79" s="961"/>
      <c r="BA79" s="961"/>
      <c r="BB79" s="961"/>
      <c r="BC79" s="961"/>
      <c r="BD79" s="962"/>
      <c r="BE79" s="266"/>
      <c r="BF79" s="266"/>
      <c r="BG79" s="266"/>
      <c r="BH79" s="266"/>
      <c r="BI79" s="266"/>
      <c r="BJ79" s="269"/>
      <c r="BK79" s="269"/>
      <c r="BL79" s="269"/>
      <c r="BM79" s="269"/>
      <c r="BN79" s="269"/>
      <c r="BO79" s="266"/>
      <c r="BP79" s="266"/>
      <c r="BQ79" s="263">
        <v>73</v>
      </c>
      <c r="BR79" s="268"/>
      <c r="BS79" s="947"/>
      <c r="BT79" s="948"/>
      <c r="BU79" s="948"/>
      <c r="BV79" s="948"/>
      <c r="BW79" s="948"/>
      <c r="BX79" s="948"/>
      <c r="BY79" s="948"/>
      <c r="BZ79" s="948"/>
      <c r="CA79" s="948"/>
      <c r="CB79" s="948"/>
      <c r="CC79" s="948"/>
      <c r="CD79" s="948"/>
      <c r="CE79" s="948"/>
      <c r="CF79" s="948"/>
      <c r="CG79" s="949"/>
      <c r="CH79" s="944"/>
      <c r="CI79" s="945"/>
      <c r="CJ79" s="945"/>
      <c r="CK79" s="945"/>
      <c r="CL79" s="946"/>
      <c r="CM79" s="944"/>
      <c r="CN79" s="945"/>
      <c r="CO79" s="945"/>
      <c r="CP79" s="945"/>
      <c r="CQ79" s="946"/>
      <c r="CR79" s="944"/>
      <c r="CS79" s="945"/>
      <c r="CT79" s="945"/>
      <c r="CU79" s="945"/>
      <c r="CV79" s="946"/>
      <c r="CW79" s="944"/>
      <c r="CX79" s="945"/>
      <c r="CY79" s="945"/>
      <c r="CZ79" s="945"/>
      <c r="DA79" s="946"/>
      <c r="DB79" s="944"/>
      <c r="DC79" s="945"/>
      <c r="DD79" s="945"/>
      <c r="DE79" s="945"/>
      <c r="DF79" s="946"/>
      <c r="DG79" s="944"/>
      <c r="DH79" s="945"/>
      <c r="DI79" s="945"/>
      <c r="DJ79" s="945"/>
      <c r="DK79" s="946"/>
      <c r="DL79" s="944"/>
      <c r="DM79" s="945"/>
      <c r="DN79" s="945"/>
      <c r="DO79" s="945"/>
      <c r="DP79" s="946"/>
      <c r="DQ79" s="944"/>
      <c r="DR79" s="945"/>
      <c r="DS79" s="945"/>
      <c r="DT79" s="945"/>
      <c r="DU79" s="946"/>
      <c r="DV79" s="941"/>
      <c r="DW79" s="942"/>
      <c r="DX79" s="942"/>
      <c r="DY79" s="942"/>
      <c r="DZ79" s="943"/>
      <c r="EA79" s="247"/>
    </row>
    <row r="80" spans="1:131" s="248" customFormat="1" ht="26.25" customHeight="1" x14ac:dyDescent="0.15">
      <c r="A80" s="262">
        <v>13</v>
      </c>
      <c r="B80" s="957"/>
      <c r="C80" s="958"/>
      <c r="D80" s="958"/>
      <c r="E80" s="958"/>
      <c r="F80" s="958"/>
      <c r="G80" s="958"/>
      <c r="H80" s="958"/>
      <c r="I80" s="958"/>
      <c r="J80" s="958"/>
      <c r="K80" s="958"/>
      <c r="L80" s="958"/>
      <c r="M80" s="958"/>
      <c r="N80" s="958"/>
      <c r="O80" s="958"/>
      <c r="P80" s="959"/>
      <c r="Q80" s="960"/>
      <c r="R80" s="915"/>
      <c r="S80" s="915"/>
      <c r="T80" s="915"/>
      <c r="U80" s="915"/>
      <c r="V80" s="915"/>
      <c r="W80" s="915"/>
      <c r="X80" s="915"/>
      <c r="Y80" s="915"/>
      <c r="Z80" s="915"/>
      <c r="AA80" s="915"/>
      <c r="AB80" s="915"/>
      <c r="AC80" s="915"/>
      <c r="AD80" s="915"/>
      <c r="AE80" s="915"/>
      <c r="AF80" s="915"/>
      <c r="AG80" s="915"/>
      <c r="AH80" s="915"/>
      <c r="AI80" s="915"/>
      <c r="AJ80" s="915"/>
      <c r="AK80" s="915"/>
      <c r="AL80" s="915"/>
      <c r="AM80" s="915"/>
      <c r="AN80" s="915"/>
      <c r="AO80" s="915"/>
      <c r="AP80" s="915"/>
      <c r="AQ80" s="915"/>
      <c r="AR80" s="915"/>
      <c r="AS80" s="915"/>
      <c r="AT80" s="915"/>
      <c r="AU80" s="915"/>
      <c r="AV80" s="915"/>
      <c r="AW80" s="915"/>
      <c r="AX80" s="915"/>
      <c r="AY80" s="915"/>
      <c r="AZ80" s="961"/>
      <c r="BA80" s="961"/>
      <c r="BB80" s="961"/>
      <c r="BC80" s="961"/>
      <c r="BD80" s="962"/>
      <c r="BE80" s="266"/>
      <c r="BF80" s="266"/>
      <c r="BG80" s="266"/>
      <c r="BH80" s="266"/>
      <c r="BI80" s="266"/>
      <c r="BJ80" s="266"/>
      <c r="BK80" s="266"/>
      <c r="BL80" s="266"/>
      <c r="BM80" s="266"/>
      <c r="BN80" s="266"/>
      <c r="BO80" s="266"/>
      <c r="BP80" s="266"/>
      <c r="BQ80" s="263">
        <v>74</v>
      </c>
      <c r="BR80" s="268"/>
      <c r="BS80" s="947"/>
      <c r="BT80" s="948"/>
      <c r="BU80" s="948"/>
      <c r="BV80" s="948"/>
      <c r="BW80" s="948"/>
      <c r="BX80" s="948"/>
      <c r="BY80" s="948"/>
      <c r="BZ80" s="948"/>
      <c r="CA80" s="948"/>
      <c r="CB80" s="948"/>
      <c r="CC80" s="948"/>
      <c r="CD80" s="948"/>
      <c r="CE80" s="948"/>
      <c r="CF80" s="948"/>
      <c r="CG80" s="949"/>
      <c r="CH80" s="944"/>
      <c r="CI80" s="945"/>
      <c r="CJ80" s="945"/>
      <c r="CK80" s="945"/>
      <c r="CL80" s="946"/>
      <c r="CM80" s="944"/>
      <c r="CN80" s="945"/>
      <c r="CO80" s="945"/>
      <c r="CP80" s="945"/>
      <c r="CQ80" s="946"/>
      <c r="CR80" s="944"/>
      <c r="CS80" s="945"/>
      <c r="CT80" s="945"/>
      <c r="CU80" s="945"/>
      <c r="CV80" s="946"/>
      <c r="CW80" s="944"/>
      <c r="CX80" s="945"/>
      <c r="CY80" s="945"/>
      <c r="CZ80" s="945"/>
      <c r="DA80" s="946"/>
      <c r="DB80" s="944"/>
      <c r="DC80" s="945"/>
      <c r="DD80" s="945"/>
      <c r="DE80" s="945"/>
      <c r="DF80" s="946"/>
      <c r="DG80" s="944"/>
      <c r="DH80" s="945"/>
      <c r="DI80" s="945"/>
      <c r="DJ80" s="945"/>
      <c r="DK80" s="946"/>
      <c r="DL80" s="944"/>
      <c r="DM80" s="945"/>
      <c r="DN80" s="945"/>
      <c r="DO80" s="945"/>
      <c r="DP80" s="946"/>
      <c r="DQ80" s="944"/>
      <c r="DR80" s="945"/>
      <c r="DS80" s="945"/>
      <c r="DT80" s="945"/>
      <c r="DU80" s="946"/>
      <c r="DV80" s="941"/>
      <c r="DW80" s="942"/>
      <c r="DX80" s="942"/>
      <c r="DY80" s="942"/>
      <c r="DZ80" s="943"/>
      <c r="EA80" s="247"/>
    </row>
    <row r="81" spans="1:131" s="248" customFormat="1" ht="26.25" customHeight="1" x14ac:dyDescent="0.15">
      <c r="A81" s="262">
        <v>14</v>
      </c>
      <c r="B81" s="957"/>
      <c r="C81" s="958"/>
      <c r="D81" s="958"/>
      <c r="E81" s="958"/>
      <c r="F81" s="958"/>
      <c r="G81" s="958"/>
      <c r="H81" s="958"/>
      <c r="I81" s="958"/>
      <c r="J81" s="958"/>
      <c r="K81" s="958"/>
      <c r="L81" s="958"/>
      <c r="M81" s="958"/>
      <c r="N81" s="958"/>
      <c r="O81" s="958"/>
      <c r="P81" s="959"/>
      <c r="Q81" s="960"/>
      <c r="R81" s="915"/>
      <c r="S81" s="915"/>
      <c r="T81" s="915"/>
      <c r="U81" s="915"/>
      <c r="V81" s="915"/>
      <c r="W81" s="915"/>
      <c r="X81" s="915"/>
      <c r="Y81" s="915"/>
      <c r="Z81" s="915"/>
      <c r="AA81" s="915"/>
      <c r="AB81" s="915"/>
      <c r="AC81" s="915"/>
      <c r="AD81" s="915"/>
      <c r="AE81" s="915"/>
      <c r="AF81" s="915"/>
      <c r="AG81" s="915"/>
      <c r="AH81" s="915"/>
      <c r="AI81" s="915"/>
      <c r="AJ81" s="915"/>
      <c r="AK81" s="915"/>
      <c r="AL81" s="915"/>
      <c r="AM81" s="915"/>
      <c r="AN81" s="915"/>
      <c r="AO81" s="915"/>
      <c r="AP81" s="915"/>
      <c r="AQ81" s="915"/>
      <c r="AR81" s="915"/>
      <c r="AS81" s="915"/>
      <c r="AT81" s="915"/>
      <c r="AU81" s="915"/>
      <c r="AV81" s="915"/>
      <c r="AW81" s="915"/>
      <c r="AX81" s="915"/>
      <c r="AY81" s="915"/>
      <c r="AZ81" s="961"/>
      <c r="BA81" s="961"/>
      <c r="BB81" s="961"/>
      <c r="BC81" s="961"/>
      <c r="BD81" s="962"/>
      <c r="BE81" s="266"/>
      <c r="BF81" s="266"/>
      <c r="BG81" s="266"/>
      <c r="BH81" s="266"/>
      <c r="BI81" s="266"/>
      <c r="BJ81" s="266"/>
      <c r="BK81" s="266"/>
      <c r="BL81" s="266"/>
      <c r="BM81" s="266"/>
      <c r="BN81" s="266"/>
      <c r="BO81" s="266"/>
      <c r="BP81" s="266"/>
      <c r="BQ81" s="263">
        <v>75</v>
      </c>
      <c r="BR81" s="268"/>
      <c r="BS81" s="947"/>
      <c r="BT81" s="948"/>
      <c r="BU81" s="948"/>
      <c r="BV81" s="948"/>
      <c r="BW81" s="948"/>
      <c r="BX81" s="948"/>
      <c r="BY81" s="948"/>
      <c r="BZ81" s="948"/>
      <c r="CA81" s="948"/>
      <c r="CB81" s="948"/>
      <c r="CC81" s="948"/>
      <c r="CD81" s="948"/>
      <c r="CE81" s="948"/>
      <c r="CF81" s="948"/>
      <c r="CG81" s="949"/>
      <c r="CH81" s="944"/>
      <c r="CI81" s="945"/>
      <c r="CJ81" s="945"/>
      <c r="CK81" s="945"/>
      <c r="CL81" s="946"/>
      <c r="CM81" s="944"/>
      <c r="CN81" s="945"/>
      <c r="CO81" s="945"/>
      <c r="CP81" s="945"/>
      <c r="CQ81" s="946"/>
      <c r="CR81" s="944"/>
      <c r="CS81" s="945"/>
      <c r="CT81" s="945"/>
      <c r="CU81" s="945"/>
      <c r="CV81" s="946"/>
      <c r="CW81" s="944"/>
      <c r="CX81" s="945"/>
      <c r="CY81" s="945"/>
      <c r="CZ81" s="945"/>
      <c r="DA81" s="946"/>
      <c r="DB81" s="944"/>
      <c r="DC81" s="945"/>
      <c r="DD81" s="945"/>
      <c r="DE81" s="945"/>
      <c r="DF81" s="946"/>
      <c r="DG81" s="944"/>
      <c r="DH81" s="945"/>
      <c r="DI81" s="945"/>
      <c r="DJ81" s="945"/>
      <c r="DK81" s="946"/>
      <c r="DL81" s="944"/>
      <c r="DM81" s="945"/>
      <c r="DN81" s="945"/>
      <c r="DO81" s="945"/>
      <c r="DP81" s="946"/>
      <c r="DQ81" s="944"/>
      <c r="DR81" s="945"/>
      <c r="DS81" s="945"/>
      <c r="DT81" s="945"/>
      <c r="DU81" s="946"/>
      <c r="DV81" s="941"/>
      <c r="DW81" s="942"/>
      <c r="DX81" s="942"/>
      <c r="DY81" s="942"/>
      <c r="DZ81" s="943"/>
      <c r="EA81" s="247"/>
    </row>
    <row r="82" spans="1:131" s="248" customFormat="1" ht="26.25" customHeight="1" x14ac:dyDescent="0.15">
      <c r="A82" s="262">
        <v>15</v>
      </c>
      <c r="B82" s="957"/>
      <c r="C82" s="958"/>
      <c r="D82" s="958"/>
      <c r="E82" s="958"/>
      <c r="F82" s="958"/>
      <c r="G82" s="958"/>
      <c r="H82" s="958"/>
      <c r="I82" s="958"/>
      <c r="J82" s="958"/>
      <c r="K82" s="958"/>
      <c r="L82" s="958"/>
      <c r="M82" s="958"/>
      <c r="N82" s="958"/>
      <c r="O82" s="958"/>
      <c r="P82" s="959"/>
      <c r="Q82" s="960"/>
      <c r="R82" s="915"/>
      <c r="S82" s="915"/>
      <c r="T82" s="915"/>
      <c r="U82" s="915"/>
      <c r="V82" s="915"/>
      <c r="W82" s="915"/>
      <c r="X82" s="915"/>
      <c r="Y82" s="915"/>
      <c r="Z82" s="915"/>
      <c r="AA82" s="915"/>
      <c r="AB82" s="915"/>
      <c r="AC82" s="915"/>
      <c r="AD82" s="915"/>
      <c r="AE82" s="915"/>
      <c r="AF82" s="915"/>
      <c r="AG82" s="915"/>
      <c r="AH82" s="915"/>
      <c r="AI82" s="915"/>
      <c r="AJ82" s="915"/>
      <c r="AK82" s="915"/>
      <c r="AL82" s="915"/>
      <c r="AM82" s="915"/>
      <c r="AN82" s="915"/>
      <c r="AO82" s="915"/>
      <c r="AP82" s="915"/>
      <c r="AQ82" s="915"/>
      <c r="AR82" s="915"/>
      <c r="AS82" s="915"/>
      <c r="AT82" s="915"/>
      <c r="AU82" s="915"/>
      <c r="AV82" s="915"/>
      <c r="AW82" s="915"/>
      <c r="AX82" s="915"/>
      <c r="AY82" s="915"/>
      <c r="AZ82" s="961"/>
      <c r="BA82" s="961"/>
      <c r="BB82" s="961"/>
      <c r="BC82" s="961"/>
      <c r="BD82" s="962"/>
      <c r="BE82" s="266"/>
      <c r="BF82" s="266"/>
      <c r="BG82" s="266"/>
      <c r="BH82" s="266"/>
      <c r="BI82" s="266"/>
      <c r="BJ82" s="266"/>
      <c r="BK82" s="266"/>
      <c r="BL82" s="266"/>
      <c r="BM82" s="266"/>
      <c r="BN82" s="266"/>
      <c r="BO82" s="266"/>
      <c r="BP82" s="266"/>
      <c r="BQ82" s="263">
        <v>76</v>
      </c>
      <c r="BR82" s="268"/>
      <c r="BS82" s="947"/>
      <c r="BT82" s="948"/>
      <c r="BU82" s="948"/>
      <c r="BV82" s="948"/>
      <c r="BW82" s="948"/>
      <c r="BX82" s="948"/>
      <c r="BY82" s="948"/>
      <c r="BZ82" s="948"/>
      <c r="CA82" s="948"/>
      <c r="CB82" s="948"/>
      <c r="CC82" s="948"/>
      <c r="CD82" s="948"/>
      <c r="CE82" s="948"/>
      <c r="CF82" s="948"/>
      <c r="CG82" s="949"/>
      <c r="CH82" s="944"/>
      <c r="CI82" s="945"/>
      <c r="CJ82" s="945"/>
      <c r="CK82" s="945"/>
      <c r="CL82" s="946"/>
      <c r="CM82" s="944"/>
      <c r="CN82" s="945"/>
      <c r="CO82" s="945"/>
      <c r="CP82" s="945"/>
      <c r="CQ82" s="946"/>
      <c r="CR82" s="944"/>
      <c r="CS82" s="945"/>
      <c r="CT82" s="945"/>
      <c r="CU82" s="945"/>
      <c r="CV82" s="946"/>
      <c r="CW82" s="944"/>
      <c r="CX82" s="945"/>
      <c r="CY82" s="945"/>
      <c r="CZ82" s="945"/>
      <c r="DA82" s="946"/>
      <c r="DB82" s="944"/>
      <c r="DC82" s="945"/>
      <c r="DD82" s="945"/>
      <c r="DE82" s="945"/>
      <c r="DF82" s="946"/>
      <c r="DG82" s="944"/>
      <c r="DH82" s="945"/>
      <c r="DI82" s="945"/>
      <c r="DJ82" s="945"/>
      <c r="DK82" s="946"/>
      <c r="DL82" s="944"/>
      <c r="DM82" s="945"/>
      <c r="DN82" s="945"/>
      <c r="DO82" s="945"/>
      <c r="DP82" s="946"/>
      <c r="DQ82" s="944"/>
      <c r="DR82" s="945"/>
      <c r="DS82" s="945"/>
      <c r="DT82" s="945"/>
      <c r="DU82" s="946"/>
      <c r="DV82" s="941"/>
      <c r="DW82" s="942"/>
      <c r="DX82" s="942"/>
      <c r="DY82" s="942"/>
      <c r="DZ82" s="943"/>
      <c r="EA82" s="247"/>
    </row>
    <row r="83" spans="1:131" s="248" customFormat="1" ht="26.25" customHeight="1" x14ac:dyDescent="0.15">
      <c r="A83" s="262">
        <v>16</v>
      </c>
      <c r="B83" s="957"/>
      <c r="C83" s="958"/>
      <c r="D83" s="958"/>
      <c r="E83" s="958"/>
      <c r="F83" s="958"/>
      <c r="G83" s="958"/>
      <c r="H83" s="958"/>
      <c r="I83" s="958"/>
      <c r="J83" s="958"/>
      <c r="K83" s="958"/>
      <c r="L83" s="958"/>
      <c r="M83" s="958"/>
      <c r="N83" s="958"/>
      <c r="O83" s="958"/>
      <c r="P83" s="959"/>
      <c r="Q83" s="960"/>
      <c r="R83" s="915"/>
      <c r="S83" s="915"/>
      <c r="T83" s="915"/>
      <c r="U83" s="915"/>
      <c r="V83" s="915"/>
      <c r="W83" s="915"/>
      <c r="X83" s="915"/>
      <c r="Y83" s="915"/>
      <c r="Z83" s="915"/>
      <c r="AA83" s="915"/>
      <c r="AB83" s="915"/>
      <c r="AC83" s="915"/>
      <c r="AD83" s="915"/>
      <c r="AE83" s="915"/>
      <c r="AF83" s="915"/>
      <c r="AG83" s="915"/>
      <c r="AH83" s="915"/>
      <c r="AI83" s="915"/>
      <c r="AJ83" s="915"/>
      <c r="AK83" s="915"/>
      <c r="AL83" s="915"/>
      <c r="AM83" s="915"/>
      <c r="AN83" s="915"/>
      <c r="AO83" s="915"/>
      <c r="AP83" s="915"/>
      <c r="AQ83" s="915"/>
      <c r="AR83" s="915"/>
      <c r="AS83" s="915"/>
      <c r="AT83" s="915"/>
      <c r="AU83" s="915"/>
      <c r="AV83" s="915"/>
      <c r="AW83" s="915"/>
      <c r="AX83" s="915"/>
      <c r="AY83" s="915"/>
      <c r="AZ83" s="961"/>
      <c r="BA83" s="961"/>
      <c r="BB83" s="961"/>
      <c r="BC83" s="961"/>
      <c r="BD83" s="962"/>
      <c r="BE83" s="266"/>
      <c r="BF83" s="266"/>
      <c r="BG83" s="266"/>
      <c r="BH83" s="266"/>
      <c r="BI83" s="266"/>
      <c r="BJ83" s="266"/>
      <c r="BK83" s="266"/>
      <c r="BL83" s="266"/>
      <c r="BM83" s="266"/>
      <c r="BN83" s="266"/>
      <c r="BO83" s="266"/>
      <c r="BP83" s="266"/>
      <c r="BQ83" s="263">
        <v>77</v>
      </c>
      <c r="BR83" s="268"/>
      <c r="BS83" s="947"/>
      <c r="BT83" s="948"/>
      <c r="BU83" s="948"/>
      <c r="BV83" s="948"/>
      <c r="BW83" s="948"/>
      <c r="BX83" s="948"/>
      <c r="BY83" s="948"/>
      <c r="BZ83" s="948"/>
      <c r="CA83" s="948"/>
      <c r="CB83" s="948"/>
      <c r="CC83" s="948"/>
      <c r="CD83" s="948"/>
      <c r="CE83" s="948"/>
      <c r="CF83" s="948"/>
      <c r="CG83" s="949"/>
      <c r="CH83" s="944"/>
      <c r="CI83" s="945"/>
      <c r="CJ83" s="945"/>
      <c r="CK83" s="945"/>
      <c r="CL83" s="946"/>
      <c r="CM83" s="944"/>
      <c r="CN83" s="945"/>
      <c r="CO83" s="945"/>
      <c r="CP83" s="945"/>
      <c r="CQ83" s="946"/>
      <c r="CR83" s="944"/>
      <c r="CS83" s="945"/>
      <c r="CT83" s="945"/>
      <c r="CU83" s="945"/>
      <c r="CV83" s="946"/>
      <c r="CW83" s="944"/>
      <c r="CX83" s="945"/>
      <c r="CY83" s="945"/>
      <c r="CZ83" s="945"/>
      <c r="DA83" s="946"/>
      <c r="DB83" s="944"/>
      <c r="DC83" s="945"/>
      <c r="DD83" s="945"/>
      <c r="DE83" s="945"/>
      <c r="DF83" s="946"/>
      <c r="DG83" s="944"/>
      <c r="DH83" s="945"/>
      <c r="DI83" s="945"/>
      <c r="DJ83" s="945"/>
      <c r="DK83" s="946"/>
      <c r="DL83" s="944"/>
      <c r="DM83" s="945"/>
      <c r="DN83" s="945"/>
      <c r="DO83" s="945"/>
      <c r="DP83" s="946"/>
      <c r="DQ83" s="944"/>
      <c r="DR83" s="945"/>
      <c r="DS83" s="945"/>
      <c r="DT83" s="945"/>
      <c r="DU83" s="946"/>
      <c r="DV83" s="941"/>
      <c r="DW83" s="942"/>
      <c r="DX83" s="942"/>
      <c r="DY83" s="942"/>
      <c r="DZ83" s="943"/>
      <c r="EA83" s="247"/>
    </row>
    <row r="84" spans="1:131" s="248" customFormat="1" ht="26.25" customHeight="1" x14ac:dyDescent="0.15">
      <c r="A84" s="262">
        <v>17</v>
      </c>
      <c r="B84" s="957"/>
      <c r="C84" s="958"/>
      <c r="D84" s="958"/>
      <c r="E84" s="958"/>
      <c r="F84" s="958"/>
      <c r="G84" s="958"/>
      <c r="H84" s="958"/>
      <c r="I84" s="958"/>
      <c r="J84" s="958"/>
      <c r="K84" s="958"/>
      <c r="L84" s="958"/>
      <c r="M84" s="958"/>
      <c r="N84" s="958"/>
      <c r="O84" s="958"/>
      <c r="P84" s="959"/>
      <c r="Q84" s="960"/>
      <c r="R84" s="915"/>
      <c r="S84" s="915"/>
      <c r="T84" s="915"/>
      <c r="U84" s="915"/>
      <c r="V84" s="915"/>
      <c r="W84" s="915"/>
      <c r="X84" s="915"/>
      <c r="Y84" s="915"/>
      <c r="Z84" s="915"/>
      <c r="AA84" s="915"/>
      <c r="AB84" s="915"/>
      <c r="AC84" s="915"/>
      <c r="AD84" s="915"/>
      <c r="AE84" s="915"/>
      <c r="AF84" s="915"/>
      <c r="AG84" s="915"/>
      <c r="AH84" s="915"/>
      <c r="AI84" s="915"/>
      <c r="AJ84" s="915"/>
      <c r="AK84" s="915"/>
      <c r="AL84" s="915"/>
      <c r="AM84" s="915"/>
      <c r="AN84" s="915"/>
      <c r="AO84" s="915"/>
      <c r="AP84" s="915"/>
      <c r="AQ84" s="915"/>
      <c r="AR84" s="915"/>
      <c r="AS84" s="915"/>
      <c r="AT84" s="915"/>
      <c r="AU84" s="915"/>
      <c r="AV84" s="915"/>
      <c r="AW84" s="915"/>
      <c r="AX84" s="915"/>
      <c r="AY84" s="915"/>
      <c r="AZ84" s="961"/>
      <c r="BA84" s="961"/>
      <c r="BB84" s="961"/>
      <c r="BC84" s="961"/>
      <c r="BD84" s="962"/>
      <c r="BE84" s="266"/>
      <c r="BF84" s="266"/>
      <c r="BG84" s="266"/>
      <c r="BH84" s="266"/>
      <c r="BI84" s="266"/>
      <c r="BJ84" s="266"/>
      <c r="BK84" s="266"/>
      <c r="BL84" s="266"/>
      <c r="BM84" s="266"/>
      <c r="BN84" s="266"/>
      <c r="BO84" s="266"/>
      <c r="BP84" s="266"/>
      <c r="BQ84" s="263">
        <v>78</v>
      </c>
      <c r="BR84" s="268"/>
      <c r="BS84" s="947"/>
      <c r="BT84" s="948"/>
      <c r="BU84" s="948"/>
      <c r="BV84" s="948"/>
      <c r="BW84" s="948"/>
      <c r="BX84" s="948"/>
      <c r="BY84" s="948"/>
      <c r="BZ84" s="948"/>
      <c r="CA84" s="948"/>
      <c r="CB84" s="948"/>
      <c r="CC84" s="948"/>
      <c r="CD84" s="948"/>
      <c r="CE84" s="948"/>
      <c r="CF84" s="948"/>
      <c r="CG84" s="949"/>
      <c r="CH84" s="944"/>
      <c r="CI84" s="945"/>
      <c r="CJ84" s="945"/>
      <c r="CK84" s="945"/>
      <c r="CL84" s="946"/>
      <c r="CM84" s="944"/>
      <c r="CN84" s="945"/>
      <c r="CO84" s="945"/>
      <c r="CP84" s="945"/>
      <c r="CQ84" s="946"/>
      <c r="CR84" s="944"/>
      <c r="CS84" s="945"/>
      <c r="CT84" s="945"/>
      <c r="CU84" s="945"/>
      <c r="CV84" s="946"/>
      <c r="CW84" s="944"/>
      <c r="CX84" s="945"/>
      <c r="CY84" s="945"/>
      <c r="CZ84" s="945"/>
      <c r="DA84" s="946"/>
      <c r="DB84" s="944"/>
      <c r="DC84" s="945"/>
      <c r="DD84" s="945"/>
      <c r="DE84" s="945"/>
      <c r="DF84" s="946"/>
      <c r="DG84" s="944"/>
      <c r="DH84" s="945"/>
      <c r="DI84" s="945"/>
      <c r="DJ84" s="945"/>
      <c r="DK84" s="946"/>
      <c r="DL84" s="944"/>
      <c r="DM84" s="945"/>
      <c r="DN84" s="945"/>
      <c r="DO84" s="945"/>
      <c r="DP84" s="946"/>
      <c r="DQ84" s="944"/>
      <c r="DR84" s="945"/>
      <c r="DS84" s="945"/>
      <c r="DT84" s="945"/>
      <c r="DU84" s="946"/>
      <c r="DV84" s="941"/>
      <c r="DW84" s="942"/>
      <c r="DX84" s="942"/>
      <c r="DY84" s="942"/>
      <c r="DZ84" s="943"/>
      <c r="EA84" s="247"/>
    </row>
    <row r="85" spans="1:131" s="248" customFormat="1" ht="26.25" customHeight="1" x14ac:dyDescent="0.15">
      <c r="A85" s="262">
        <v>18</v>
      </c>
      <c r="B85" s="957"/>
      <c r="C85" s="958"/>
      <c r="D85" s="958"/>
      <c r="E85" s="958"/>
      <c r="F85" s="958"/>
      <c r="G85" s="958"/>
      <c r="H85" s="958"/>
      <c r="I85" s="958"/>
      <c r="J85" s="958"/>
      <c r="K85" s="958"/>
      <c r="L85" s="958"/>
      <c r="M85" s="958"/>
      <c r="N85" s="958"/>
      <c r="O85" s="958"/>
      <c r="P85" s="959"/>
      <c r="Q85" s="960"/>
      <c r="R85" s="915"/>
      <c r="S85" s="915"/>
      <c r="T85" s="915"/>
      <c r="U85" s="915"/>
      <c r="V85" s="915"/>
      <c r="W85" s="915"/>
      <c r="X85" s="915"/>
      <c r="Y85" s="915"/>
      <c r="Z85" s="915"/>
      <c r="AA85" s="915"/>
      <c r="AB85" s="915"/>
      <c r="AC85" s="915"/>
      <c r="AD85" s="915"/>
      <c r="AE85" s="915"/>
      <c r="AF85" s="915"/>
      <c r="AG85" s="915"/>
      <c r="AH85" s="915"/>
      <c r="AI85" s="915"/>
      <c r="AJ85" s="915"/>
      <c r="AK85" s="915"/>
      <c r="AL85" s="915"/>
      <c r="AM85" s="915"/>
      <c r="AN85" s="915"/>
      <c r="AO85" s="915"/>
      <c r="AP85" s="915"/>
      <c r="AQ85" s="915"/>
      <c r="AR85" s="915"/>
      <c r="AS85" s="915"/>
      <c r="AT85" s="915"/>
      <c r="AU85" s="915"/>
      <c r="AV85" s="915"/>
      <c r="AW85" s="915"/>
      <c r="AX85" s="915"/>
      <c r="AY85" s="915"/>
      <c r="AZ85" s="961"/>
      <c r="BA85" s="961"/>
      <c r="BB85" s="961"/>
      <c r="BC85" s="961"/>
      <c r="BD85" s="962"/>
      <c r="BE85" s="266"/>
      <c r="BF85" s="266"/>
      <c r="BG85" s="266"/>
      <c r="BH85" s="266"/>
      <c r="BI85" s="266"/>
      <c r="BJ85" s="266"/>
      <c r="BK85" s="266"/>
      <c r="BL85" s="266"/>
      <c r="BM85" s="266"/>
      <c r="BN85" s="266"/>
      <c r="BO85" s="266"/>
      <c r="BP85" s="266"/>
      <c r="BQ85" s="263">
        <v>79</v>
      </c>
      <c r="BR85" s="268"/>
      <c r="BS85" s="947"/>
      <c r="BT85" s="948"/>
      <c r="BU85" s="948"/>
      <c r="BV85" s="948"/>
      <c r="BW85" s="948"/>
      <c r="BX85" s="948"/>
      <c r="BY85" s="948"/>
      <c r="BZ85" s="948"/>
      <c r="CA85" s="948"/>
      <c r="CB85" s="948"/>
      <c r="CC85" s="948"/>
      <c r="CD85" s="948"/>
      <c r="CE85" s="948"/>
      <c r="CF85" s="948"/>
      <c r="CG85" s="949"/>
      <c r="CH85" s="944"/>
      <c r="CI85" s="945"/>
      <c r="CJ85" s="945"/>
      <c r="CK85" s="945"/>
      <c r="CL85" s="946"/>
      <c r="CM85" s="944"/>
      <c r="CN85" s="945"/>
      <c r="CO85" s="945"/>
      <c r="CP85" s="945"/>
      <c r="CQ85" s="946"/>
      <c r="CR85" s="944"/>
      <c r="CS85" s="945"/>
      <c r="CT85" s="945"/>
      <c r="CU85" s="945"/>
      <c r="CV85" s="946"/>
      <c r="CW85" s="944"/>
      <c r="CX85" s="945"/>
      <c r="CY85" s="945"/>
      <c r="CZ85" s="945"/>
      <c r="DA85" s="946"/>
      <c r="DB85" s="944"/>
      <c r="DC85" s="945"/>
      <c r="DD85" s="945"/>
      <c r="DE85" s="945"/>
      <c r="DF85" s="946"/>
      <c r="DG85" s="944"/>
      <c r="DH85" s="945"/>
      <c r="DI85" s="945"/>
      <c r="DJ85" s="945"/>
      <c r="DK85" s="946"/>
      <c r="DL85" s="944"/>
      <c r="DM85" s="945"/>
      <c r="DN85" s="945"/>
      <c r="DO85" s="945"/>
      <c r="DP85" s="946"/>
      <c r="DQ85" s="944"/>
      <c r="DR85" s="945"/>
      <c r="DS85" s="945"/>
      <c r="DT85" s="945"/>
      <c r="DU85" s="946"/>
      <c r="DV85" s="941"/>
      <c r="DW85" s="942"/>
      <c r="DX85" s="942"/>
      <c r="DY85" s="942"/>
      <c r="DZ85" s="943"/>
      <c r="EA85" s="247"/>
    </row>
    <row r="86" spans="1:131" s="248" customFormat="1" ht="26.25" customHeight="1" x14ac:dyDescent="0.15">
      <c r="A86" s="262">
        <v>19</v>
      </c>
      <c r="B86" s="957"/>
      <c r="C86" s="958"/>
      <c r="D86" s="958"/>
      <c r="E86" s="958"/>
      <c r="F86" s="958"/>
      <c r="G86" s="958"/>
      <c r="H86" s="958"/>
      <c r="I86" s="958"/>
      <c r="J86" s="958"/>
      <c r="K86" s="958"/>
      <c r="L86" s="958"/>
      <c r="M86" s="958"/>
      <c r="N86" s="958"/>
      <c r="O86" s="958"/>
      <c r="P86" s="959"/>
      <c r="Q86" s="960"/>
      <c r="R86" s="915"/>
      <c r="S86" s="915"/>
      <c r="T86" s="915"/>
      <c r="U86" s="915"/>
      <c r="V86" s="915"/>
      <c r="W86" s="915"/>
      <c r="X86" s="915"/>
      <c r="Y86" s="915"/>
      <c r="Z86" s="915"/>
      <c r="AA86" s="915"/>
      <c r="AB86" s="915"/>
      <c r="AC86" s="915"/>
      <c r="AD86" s="915"/>
      <c r="AE86" s="915"/>
      <c r="AF86" s="915"/>
      <c r="AG86" s="915"/>
      <c r="AH86" s="915"/>
      <c r="AI86" s="915"/>
      <c r="AJ86" s="915"/>
      <c r="AK86" s="915"/>
      <c r="AL86" s="915"/>
      <c r="AM86" s="915"/>
      <c r="AN86" s="915"/>
      <c r="AO86" s="915"/>
      <c r="AP86" s="915"/>
      <c r="AQ86" s="915"/>
      <c r="AR86" s="915"/>
      <c r="AS86" s="915"/>
      <c r="AT86" s="915"/>
      <c r="AU86" s="915"/>
      <c r="AV86" s="915"/>
      <c r="AW86" s="915"/>
      <c r="AX86" s="915"/>
      <c r="AY86" s="915"/>
      <c r="AZ86" s="961"/>
      <c r="BA86" s="961"/>
      <c r="BB86" s="961"/>
      <c r="BC86" s="961"/>
      <c r="BD86" s="962"/>
      <c r="BE86" s="266"/>
      <c r="BF86" s="266"/>
      <c r="BG86" s="266"/>
      <c r="BH86" s="266"/>
      <c r="BI86" s="266"/>
      <c r="BJ86" s="266"/>
      <c r="BK86" s="266"/>
      <c r="BL86" s="266"/>
      <c r="BM86" s="266"/>
      <c r="BN86" s="266"/>
      <c r="BO86" s="266"/>
      <c r="BP86" s="266"/>
      <c r="BQ86" s="263">
        <v>80</v>
      </c>
      <c r="BR86" s="268"/>
      <c r="BS86" s="947"/>
      <c r="BT86" s="948"/>
      <c r="BU86" s="948"/>
      <c r="BV86" s="948"/>
      <c r="BW86" s="948"/>
      <c r="BX86" s="948"/>
      <c r="BY86" s="948"/>
      <c r="BZ86" s="948"/>
      <c r="CA86" s="948"/>
      <c r="CB86" s="948"/>
      <c r="CC86" s="948"/>
      <c r="CD86" s="948"/>
      <c r="CE86" s="948"/>
      <c r="CF86" s="948"/>
      <c r="CG86" s="949"/>
      <c r="CH86" s="944"/>
      <c r="CI86" s="945"/>
      <c r="CJ86" s="945"/>
      <c r="CK86" s="945"/>
      <c r="CL86" s="946"/>
      <c r="CM86" s="944"/>
      <c r="CN86" s="945"/>
      <c r="CO86" s="945"/>
      <c r="CP86" s="945"/>
      <c r="CQ86" s="946"/>
      <c r="CR86" s="944"/>
      <c r="CS86" s="945"/>
      <c r="CT86" s="945"/>
      <c r="CU86" s="945"/>
      <c r="CV86" s="946"/>
      <c r="CW86" s="944"/>
      <c r="CX86" s="945"/>
      <c r="CY86" s="945"/>
      <c r="CZ86" s="945"/>
      <c r="DA86" s="946"/>
      <c r="DB86" s="944"/>
      <c r="DC86" s="945"/>
      <c r="DD86" s="945"/>
      <c r="DE86" s="945"/>
      <c r="DF86" s="946"/>
      <c r="DG86" s="944"/>
      <c r="DH86" s="945"/>
      <c r="DI86" s="945"/>
      <c r="DJ86" s="945"/>
      <c r="DK86" s="946"/>
      <c r="DL86" s="944"/>
      <c r="DM86" s="945"/>
      <c r="DN86" s="945"/>
      <c r="DO86" s="945"/>
      <c r="DP86" s="946"/>
      <c r="DQ86" s="944"/>
      <c r="DR86" s="945"/>
      <c r="DS86" s="945"/>
      <c r="DT86" s="945"/>
      <c r="DU86" s="946"/>
      <c r="DV86" s="941"/>
      <c r="DW86" s="942"/>
      <c r="DX86" s="942"/>
      <c r="DY86" s="942"/>
      <c r="DZ86" s="943"/>
      <c r="EA86" s="247"/>
    </row>
    <row r="87" spans="1:131" s="248" customFormat="1" ht="26.25" customHeight="1" x14ac:dyDescent="0.15">
      <c r="A87" s="270">
        <v>20</v>
      </c>
      <c r="B87" s="966"/>
      <c r="C87" s="967"/>
      <c r="D87" s="967"/>
      <c r="E87" s="967"/>
      <c r="F87" s="967"/>
      <c r="G87" s="967"/>
      <c r="H87" s="967"/>
      <c r="I87" s="967"/>
      <c r="J87" s="967"/>
      <c r="K87" s="967"/>
      <c r="L87" s="967"/>
      <c r="M87" s="967"/>
      <c r="N87" s="967"/>
      <c r="O87" s="967"/>
      <c r="P87" s="968"/>
      <c r="Q87" s="969"/>
      <c r="R87" s="970"/>
      <c r="S87" s="970"/>
      <c r="T87" s="970"/>
      <c r="U87" s="970"/>
      <c r="V87" s="970"/>
      <c r="W87" s="970"/>
      <c r="X87" s="970"/>
      <c r="Y87" s="970"/>
      <c r="Z87" s="970"/>
      <c r="AA87" s="970"/>
      <c r="AB87" s="970"/>
      <c r="AC87" s="970"/>
      <c r="AD87" s="970"/>
      <c r="AE87" s="970"/>
      <c r="AF87" s="970"/>
      <c r="AG87" s="970"/>
      <c r="AH87" s="970"/>
      <c r="AI87" s="970"/>
      <c r="AJ87" s="970"/>
      <c r="AK87" s="970"/>
      <c r="AL87" s="970"/>
      <c r="AM87" s="970"/>
      <c r="AN87" s="970"/>
      <c r="AO87" s="970"/>
      <c r="AP87" s="970"/>
      <c r="AQ87" s="970"/>
      <c r="AR87" s="970"/>
      <c r="AS87" s="970"/>
      <c r="AT87" s="970"/>
      <c r="AU87" s="970"/>
      <c r="AV87" s="970"/>
      <c r="AW87" s="970"/>
      <c r="AX87" s="970"/>
      <c r="AY87" s="970"/>
      <c r="AZ87" s="971"/>
      <c r="BA87" s="971"/>
      <c r="BB87" s="971"/>
      <c r="BC87" s="971"/>
      <c r="BD87" s="972"/>
      <c r="BE87" s="266"/>
      <c r="BF87" s="266"/>
      <c r="BG87" s="266"/>
      <c r="BH87" s="266"/>
      <c r="BI87" s="266"/>
      <c r="BJ87" s="266"/>
      <c r="BK87" s="266"/>
      <c r="BL87" s="266"/>
      <c r="BM87" s="266"/>
      <c r="BN87" s="266"/>
      <c r="BO87" s="266"/>
      <c r="BP87" s="266"/>
      <c r="BQ87" s="263">
        <v>81</v>
      </c>
      <c r="BR87" s="268"/>
      <c r="BS87" s="947"/>
      <c r="BT87" s="948"/>
      <c r="BU87" s="948"/>
      <c r="BV87" s="948"/>
      <c r="BW87" s="948"/>
      <c r="BX87" s="948"/>
      <c r="BY87" s="948"/>
      <c r="BZ87" s="948"/>
      <c r="CA87" s="948"/>
      <c r="CB87" s="948"/>
      <c r="CC87" s="948"/>
      <c r="CD87" s="948"/>
      <c r="CE87" s="948"/>
      <c r="CF87" s="948"/>
      <c r="CG87" s="949"/>
      <c r="CH87" s="944"/>
      <c r="CI87" s="945"/>
      <c r="CJ87" s="945"/>
      <c r="CK87" s="945"/>
      <c r="CL87" s="946"/>
      <c r="CM87" s="944"/>
      <c r="CN87" s="945"/>
      <c r="CO87" s="945"/>
      <c r="CP87" s="945"/>
      <c r="CQ87" s="946"/>
      <c r="CR87" s="944"/>
      <c r="CS87" s="945"/>
      <c r="CT87" s="945"/>
      <c r="CU87" s="945"/>
      <c r="CV87" s="946"/>
      <c r="CW87" s="944"/>
      <c r="CX87" s="945"/>
      <c r="CY87" s="945"/>
      <c r="CZ87" s="945"/>
      <c r="DA87" s="946"/>
      <c r="DB87" s="944"/>
      <c r="DC87" s="945"/>
      <c r="DD87" s="945"/>
      <c r="DE87" s="945"/>
      <c r="DF87" s="946"/>
      <c r="DG87" s="944"/>
      <c r="DH87" s="945"/>
      <c r="DI87" s="945"/>
      <c r="DJ87" s="945"/>
      <c r="DK87" s="946"/>
      <c r="DL87" s="944"/>
      <c r="DM87" s="945"/>
      <c r="DN87" s="945"/>
      <c r="DO87" s="945"/>
      <c r="DP87" s="946"/>
      <c r="DQ87" s="944"/>
      <c r="DR87" s="945"/>
      <c r="DS87" s="945"/>
      <c r="DT87" s="945"/>
      <c r="DU87" s="946"/>
      <c r="DV87" s="941"/>
      <c r="DW87" s="942"/>
      <c r="DX87" s="942"/>
      <c r="DY87" s="942"/>
      <c r="DZ87" s="943"/>
      <c r="EA87" s="247"/>
    </row>
    <row r="88" spans="1:131" s="248" customFormat="1" ht="26.25" customHeight="1" thickBot="1" x14ac:dyDescent="0.2">
      <c r="A88" s="265" t="s">
        <v>394</v>
      </c>
      <c r="B88" s="874" t="s">
        <v>415</v>
      </c>
      <c r="C88" s="875"/>
      <c r="D88" s="875"/>
      <c r="E88" s="875"/>
      <c r="F88" s="875"/>
      <c r="G88" s="875"/>
      <c r="H88" s="875"/>
      <c r="I88" s="875"/>
      <c r="J88" s="875"/>
      <c r="K88" s="875"/>
      <c r="L88" s="875"/>
      <c r="M88" s="875"/>
      <c r="N88" s="875"/>
      <c r="O88" s="875"/>
      <c r="P88" s="876"/>
      <c r="Q88" s="922"/>
      <c r="R88" s="923"/>
      <c r="S88" s="923"/>
      <c r="T88" s="923"/>
      <c r="U88" s="923"/>
      <c r="V88" s="923"/>
      <c r="W88" s="923"/>
      <c r="X88" s="923"/>
      <c r="Y88" s="923"/>
      <c r="Z88" s="923"/>
      <c r="AA88" s="923"/>
      <c r="AB88" s="923"/>
      <c r="AC88" s="923"/>
      <c r="AD88" s="923"/>
      <c r="AE88" s="923"/>
      <c r="AF88" s="926">
        <v>3561</v>
      </c>
      <c r="AG88" s="926"/>
      <c r="AH88" s="926"/>
      <c r="AI88" s="926"/>
      <c r="AJ88" s="926"/>
      <c r="AK88" s="923"/>
      <c r="AL88" s="923"/>
      <c r="AM88" s="923"/>
      <c r="AN88" s="923"/>
      <c r="AO88" s="923"/>
      <c r="AP88" s="926">
        <v>270</v>
      </c>
      <c r="AQ88" s="926"/>
      <c r="AR88" s="926"/>
      <c r="AS88" s="926"/>
      <c r="AT88" s="926"/>
      <c r="AU88" s="926">
        <v>26</v>
      </c>
      <c r="AV88" s="926"/>
      <c r="AW88" s="926"/>
      <c r="AX88" s="926"/>
      <c r="AY88" s="926"/>
      <c r="AZ88" s="931"/>
      <c r="BA88" s="931"/>
      <c r="BB88" s="931"/>
      <c r="BC88" s="931"/>
      <c r="BD88" s="932"/>
      <c r="BE88" s="266"/>
      <c r="BF88" s="266"/>
      <c r="BG88" s="266"/>
      <c r="BH88" s="266"/>
      <c r="BI88" s="266"/>
      <c r="BJ88" s="266"/>
      <c r="BK88" s="266"/>
      <c r="BL88" s="266"/>
      <c r="BM88" s="266"/>
      <c r="BN88" s="266"/>
      <c r="BO88" s="266"/>
      <c r="BP88" s="266"/>
      <c r="BQ88" s="263">
        <v>82</v>
      </c>
      <c r="BR88" s="268"/>
      <c r="BS88" s="947"/>
      <c r="BT88" s="948"/>
      <c r="BU88" s="948"/>
      <c r="BV88" s="948"/>
      <c r="BW88" s="948"/>
      <c r="BX88" s="948"/>
      <c r="BY88" s="948"/>
      <c r="BZ88" s="948"/>
      <c r="CA88" s="948"/>
      <c r="CB88" s="948"/>
      <c r="CC88" s="948"/>
      <c r="CD88" s="948"/>
      <c r="CE88" s="948"/>
      <c r="CF88" s="948"/>
      <c r="CG88" s="949"/>
      <c r="CH88" s="944"/>
      <c r="CI88" s="945"/>
      <c r="CJ88" s="945"/>
      <c r="CK88" s="945"/>
      <c r="CL88" s="946"/>
      <c r="CM88" s="944"/>
      <c r="CN88" s="945"/>
      <c r="CO88" s="945"/>
      <c r="CP88" s="945"/>
      <c r="CQ88" s="946"/>
      <c r="CR88" s="944"/>
      <c r="CS88" s="945"/>
      <c r="CT88" s="945"/>
      <c r="CU88" s="945"/>
      <c r="CV88" s="946"/>
      <c r="CW88" s="944"/>
      <c r="CX88" s="945"/>
      <c r="CY88" s="945"/>
      <c r="CZ88" s="945"/>
      <c r="DA88" s="946"/>
      <c r="DB88" s="944"/>
      <c r="DC88" s="945"/>
      <c r="DD88" s="945"/>
      <c r="DE88" s="945"/>
      <c r="DF88" s="946"/>
      <c r="DG88" s="944"/>
      <c r="DH88" s="945"/>
      <c r="DI88" s="945"/>
      <c r="DJ88" s="945"/>
      <c r="DK88" s="946"/>
      <c r="DL88" s="944"/>
      <c r="DM88" s="945"/>
      <c r="DN88" s="945"/>
      <c r="DO88" s="945"/>
      <c r="DP88" s="946"/>
      <c r="DQ88" s="944"/>
      <c r="DR88" s="945"/>
      <c r="DS88" s="945"/>
      <c r="DT88" s="945"/>
      <c r="DU88" s="946"/>
      <c r="DV88" s="941"/>
      <c r="DW88" s="942"/>
      <c r="DX88" s="942"/>
      <c r="DY88" s="942"/>
      <c r="DZ88" s="943"/>
      <c r="EA88" s="247"/>
    </row>
    <row r="89" spans="1:131" s="248" customFormat="1" ht="26.25" hidden="1" customHeight="1" x14ac:dyDescent="0.15">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947"/>
      <c r="BT89" s="948"/>
      <c r="BU89" s="948"/>
      <c r="BV89" s="948"/>
      <c r="BW89" s="948"/>
      <c r="BX89" s="948"/>
      <c r="BY89" s="948"/>
      <c r="BZ89" s="948"/>
      <c r="CA89" s="948"/>
      <c r="CB89" s="948"/>
      <c r="CC89" s="948"/>
      <c r="CD89" s="948"/>
      <c r="CE89" s="948"/>
      <c r="CF89" s="948"/>
      <c r="CG89" s="949"/>
      <c r="CH89" s="944"/>
      <c r="CI89" s="945"/>
      <c r="CJ89" s="945"/>
      <c r="CK89" s="945"/>
      <c r="CL89" s="946"/>
      <c r="CM89" s="944"/>
      <c r="CN89" s="945"/>
      <c r="CO89" s="945"/>
      <c r="CP89" s="945"/>
      <c r="CQ89" s="946"/>
      <c r="CR89" s="944"/>
      <c r="CS89" s="945"/>
      <c r="CT89" s="945"/>
      <c r="CU89" s="945"/>
      <c r="CV89" s="946"/>
      <c r="CW89" s="944"/>
      <c r="CX89" s="945"/>
      <c r="CY89" s="945"/>
      <c r="CZ89" s="945"/>
      <c r="DA89" s="946"/>
      <c r="DB89" s="944"/>
      <c r="DC89" s="945"/>
      <c r="DD89" s="945"/>
      <c r="DE89" s="945"/>
      <c r="DF89" s="946"/>
      <c r="DG89" s="944"/>
      <c r="DH89" s="945"/>
      <c r="DI89" s="945"/>
      <c r="DJ89" s="945"/>
      <c r="DK89" s="946"/>
      <c r="DL89" s="944"/>
      <c r="DM89" s="945"/>
      <c r="DN89" s="945"/>
      <c r="DO89" s="945"/>
      <c r="DP89" s="946"/>
      <c r="DQ89" s="944"/>
      <c r="DR89" s="945"/>
      <c r="DS89" s="945"/>
      <c r="DT89" s="945"/>
      <c r="DU89" s="946"/>
      <c r="DV89" s="941"/>
      <c r="DW89" s="942"/>
      <c r="DX89" s="942"/>
      <c r="DY89" s="942"/>
      <c r="DZ89" s="943"/>
      <c r="EA89" s="247"/>
    </row>
    <row r="90" spans="1:131" s="248" customFormat="1" ht="26.25" hidden="1" customHeight="1" x14ac:dyDescent="0.15">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947"/>
      <c r="BT90" s="948"/>
      <c r="BU90" s="948"/>
      <c r="BV90" s="948"/>
      <c r="BW90" s="948"/>
      <c r="BX90" s="948"/>
      <c r="BY90" s="948"/>
      <c r="BZ90" s="948"/>
      <c r="CA90" s="948"/>
      <c r="CB90" s="948"/>
      <c r="CC90" s="948"/>
      <c r="CD90" s="948"/>
      <c r="CE90" s="948"/>
      <c r="CF90" s="948"/>
      <c r="CG90" s="949"/>
      <c r="CH90" s="944"/>
      <c r="CI90" s="945"/>
      <c r="CJ90" s="945"/>
      <c r="CK90" s="945"/>
      <c r="CL90" s="946"/>
      <c r="CM90" s="944"/>
      <c r="CN90" s="945"/>
      <c r="CO90" s="945"/>
      <c r="CP90" s="945"/>
      <c r="CQ90" s="946"/>
      <c r="CR90" s="944"/>
      <c r="CS90" s="945"/>
      <c r="CT90" s="945"/>
      <c r="CU90" s="945"/>
      <c r="CV90" s="946"/>
      <c r="CW90" s="944"/>
      <c r="CX90" s="945"/>
      <c r="CY90" s="945"/>
      <c r="CZ90" s="945"/>
      <c r="DA90" s="946"/>
      <c r="DB90" s="944"/>
      <c r="DC90" s="945"/>
      <c r="DD90" s="945"/>
      <c r="DE90" s="945"/>
      <c r="DF90" s="946"/>
      <c r="DG90" s="944"/>
      <c r="DH90" s="945"/>
      <c r="DI90" s="945"/>
      <c r="DJ90" s="945"/>
      <c r="DK90" s="946"/>
      <c r="DL90" s="944"/>
      <c r="DM90" s="945"/>
      <c r="DN90" s="945"/>
      <c r="DO90" s="945"/>
      <c r="DP90" s="946"/>
      <c r="DQ90" s="944"/>
      <c r="DR90" s="945"/>
      <c r="DS90" s="945"/>
      <c r="DT90" s="945"/>
      <c r="DU90" s="946"/>
      <c r="DV90" s="941"/>
      <c r="DW90" s="942"/>
      <c r="DX90" s="942"/>
      <c r="DY90" s="942"/>
      <c r="DZ90" s="943"/>
      <c r="EA90" s="247"/>
    </row>
    <row r="91" spans="1:131" s="248" customFormat="1" ht="26.25" hidden="1" customHeight="1" x14ac:dyDescent="0.15">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947"/>
      <c r="BT91" s="948"/>
      <c r="BU91" s="948"/>
      <c r="BV91" s="948"/>
      <c r="BW91" s="948"/>
      <c r="BX91" s="948"/>
      <c r="BY91" s="948"/>
      <c r="BZ91" s="948"/>
      <c r="CA91" s="948"/>
      <c r="CB91" s="948"/>
      <c r="CC91" s="948"/>
      <c r="CD91" s="948"/>
      <c r="CE91" s="948"/>
      <c r="CF91" s="948"/>
      <c r="CG91" s="949"/>
      <c r="CH91" s="944"/>
      <c r="CI91" s="945"/>
      <c r="CJ91" s="945"/>
      <c r="CK91" s="945"/>
      <c r="CL91" s="946"/>
      <c r="CM91" s="944"/>
      <c r="CN91" s="945"/>
      <c r="CO91" s="945"/>
      <c r="CP91" s="945"/>
      <c r="CQ91" s="946"/>
      <c r="CR91" s="944"/>
      <c r="CS91" s="945"/>
      <c r="CT91" s="945"/>
      <c r="CU91" s="945"/>
      <c r="CV91" s="946"/>
      <c r="CW91" s="944"/>
      <c r="CX91" s="945"/>
      <c r="CY91" s="945"/>
      <c r="CZ91" s="945"/>
      <c r="DA91" s="946"/>
      <c r="DB91" s="944"/>
      <c r="DC91" s="945"/>
      <c r="DD91" s="945"/>
      <c r="DE91" s="945"/>
      <c r="DF91" s="946"/>
      <c r="DG91" s="944"/>
      <c r="DH91" s="945"/>
      <c r="DI91" s="945"/>
      <c r="DJ91" s="945"/>
      <c r="DK91" s="946"/>
      <c r="DL91" s="944"/>
      <c r="DM91" s="945"/>
      <c r="DN91" s="945"/>
      <c r="DO91" s="945"/>
      <c r="DP91" s="946"/>
      <c r="DQ91" s="944"/>
      <c r="DR91" s="945"/>
      <c r="DS91" s="945"/>
      <c r="DT91" s="945"/>
      <c r="DU91" s="946"/>
      <c r="DV91" s="941"/>
      <c r="DW91" s="942"/>
      <c r="DX91" s="942"/>
      <c r="DY91" s="942"/>
      <c r="DZ91" s="943"/>
      <c r="EA91" s="247"/>
    </row>
    <row r="92" spans="1:131" s="248" customFormat="1" ht="26.25" hidden="1" customHeight="1" x14ac:dyDescent="0.15">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947"/>
      <c r="BT92" s="948"/>
      <c r="BU92" s="948"/>
      <c r="BV92" s="948"/>
      <c r="BW92" s="948"/>
      <c r="BX92" s="948"/>
      <c r="BY92" s="948"/>
      <c r="BZ92" s="948"/>
      <c r="CA92" s="948"/>
      <c r="CB92" s="948"/>
      <c r="CC92" s="948"/>
      <c r="CD92" s="948"/>
      <c r="CE92" s="948"/>
      <c r="CF92" s="948"/>
      <c r="CG92" s="949"/>
      <c r="CH92" s="944"/>
      <c r="CI92" s="945"/>
      <c r="CJ92" s="945"/>
      <c r="CK92" s="945"/>
      <c r="CL92" s="946"/>
      <c r="CM92" s="944"/>
      <c r="CN92" s="945"/>
      <c r="CO92" s="945"/>
      <c r="CP92" s="945"/>
      <c r="CQ92" s="946"/>
      <c r="CR92" s="944"/>
      <c r="CS92" s="945"/>
      <c r="CT92" s="945"/>
      <c r="CU92" s="945"/>
      <c r="CV92" s="946"/>
      <c r="CW92" s="944"/>
      <c r="CX92" s="945"/>
      <c r="CY92" s="945"/>
      <c r="CZ92" s="945"/>
      <c r="DA92" s="946"/>
      <c r="DB92" s="944"/>
      <c r="DC92" s="945"/>
      <c r="DD92" s="945"/>
      <c r="DE92" s="945"/>
      <c r="DF92" s="946"/>
      <c r="DG92" s="944"/>
      <c r="DH92" s="945"/>
      <c r="DI92" s="945"/>
      <c r="DJ92" s="945"/>
      <c r="DK92" s="946"/>
      <c r="DL92" s="944"/>
      <c r="DM92" s="945"/>
      <c r="DN92" s="945"/>
      <c r="DO92" s="945"/>
      <c r="DP92" s="946"/>
      <c r="DQ92" s="944"/>
      <c r="DR92" s="945"/>
      <c r="DS92" s="945"/>
      <c r="DT92" s="945"/>
      <c r="DU92" s="946"/>
      <c r="DV92" s="941"/>
      <c r="DW92" s="942"/>
      <c r="DX92" s="942"/>
      <c r="DY92" s="942"/>
      <c r="DZ92" s="943"/>
      <c r="EA92" s="247"/>
    </row>
    <row r="93" spans="1:131" s="248" customFormat="1" ht="26.25" hidden="1" customHeight="1" x14ac:dyDescent="0.15">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947"/>
      <c r="BT93" s="948"/>
      <c r="BU93" s="948"/>
      <c r="BV93" s="948"/>
      <c r="BW93" s="948"/>
      <c r="BX93" s="948"/>
      <c r="BY93" s="948"/>
      <c r="BZ93" s="948"/>
      <c r="CA93" s="948"/>
      <c r="CB93" s="948"/>
      <c r="CC93" s="948"/>
      <c r="CD93" s="948"/>
      <c r="CE93" s="948"/>
      <c r="CF93" s="948"/>
      <c r="CG93" s="949"/>
      <c r="CH93" s="944"/>
      <c r="CI93" s="945"/>
      <c r="CJ93" s="945"/>
      <c r="CK93" s="945"/>
      <c r="CL93" s="946"/>
      <c r="CM93" s="944"/>
      <c r="CN93" s="945"/>
      <c r="CO93" s="945"/>
      <c r="CP93" s="945"/>
      <c r="CQ93" s="946"/>
      <c r="CR93" s="944"/>
      <c r="CS93" s="945"/>
      <c r="CT93" s="945"/>
      <c r="CU93" s="945"/>
      <c r="CV93" s="946"/>
      <c r="CW93" s="944"/>
      <c r="CX93" s="945"/>
      <c r="CY93" s="945"/>
      <c r="CZ93" s="945"/>
      <c r="DA93" s="946"/>
      <c r="DB93" s="944"/>
      <c r="DC93" s="945"/>
      <c r="DD93" s="945"/>
      <c r="DE93" s="945"/>
      <c r="DF93" s="946"/>
      <c r="DG93" s="944"/>
      <c r="DH93" s="945"/>
      <c r="DI93" s="945"/>
      <c r="DJ93" s="945"/>
      <c r="DK93" s="946"/>
      <c r="DL93" s="944"/>
      <c r="DM93" s="945"/>
      <c r="DN93" s="945"/>
      <c r="DO93" s="945"/>
      <c r="DP93" s="946"/>
      <c r="DQ93" s="944"/>
      <c r="DR93" s="945"/>
      <c r="DS93" s="945"/>
      <c r="DT93" s="945"/>
      <c r="DU93" s="946"/>
      <c r="DV93" s="941"/>
      <c r="DW93" s="942"/>
      <c r="DX93" s="942"/>
      <c r="DY93" s="942"/>
      <c r="DZ93" s="943"/>
      <c r="EA93" s="247"/>
    </row>
    <row r="94" spans="1:131" s="248" customFormat="1" ht="26.25" hidden="1" customHeight="1" x14ac:dyDescent="0.15">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947"/>
      <c r="BT94" s="948"/>
      <c r="BU94" s="948"/>
      <c r="BV94" s="948"/>
      <c r="BW94" s="948"/>
      <c r="BX94" s="948"/>
      <c r="BY94" s="948"/>
      <c r="BZ94" s="948"/>
      <c r="CA94" s="948"/>
      <c r="CB94" s="948"/>
      <c r="CC94" s="948"/>
      <c r="CD94" s="948"/>
      <c r="CE94" s="948"/>
      <c r="CF94" s="948"/>
      <c r="CG94" s="949"/>
      <c r="CH94" s="944"/>
      <c r="CI94" s="945"/>
      <c r="CJ94" s="945"/>
      <c r="CK94" s="945"/>
      <c r="CL94" s="946"/>
      <c r="CM94" s="944"/>
      <c r="CN94" s="945"/>
      <c r="CO94" s="945"/>
      <c r="CP94" s="945"/>
      <c r="CQ94" s="946"/>
      <c r="CR94" s="944"/>
      <c r="CS94" s="945"/>
      <c r="CT94" s="945"/>
      <c r="CU94" s="945"/>
      <c r="CV94" s="946"/>
      <c r="CW94" s="944"/>
      <c r="CX94" s="945"/>
      <c r="CY94" s="945"/>
      <c r="CZ94" s="945"/>
      <c r="DA94" s="946"/>
      <c r="DB94" s="944"/>
      <c r="DC94" s="945"/>
      <c r="DD94" s="945"/>
      <c r="DE94" s="945"/>
      <c r="DF94" s="946"/>
      <c r="DG94" s="944"/>
      <c r="DH94" s="945"/>
      <c r="DI94" s="945"/>
      <c r="DJ94" s="945"/>
      <c r="DK94" s="946"/>
      <c r="DL94" s="944"/>
      <c r="DM94" s="945"/>
      <c r="DN94" s="945"/>
      <c r="DO94" s="945"/>
      <c r="DP94" s="946"/>
      <c r="DQ94" s="944"/>
      <c r="DR94" s="945"/>
      <c r="DS94" s="945"/>
      <c r="DT94" s="945"/>
      <c r="DU94" s="946"/>
      <c r="DV94" s="941"/>
      <c r="DW94" s="942"/>
      <c r="DX94" s="942"/>
      <c r="DY94" s="942"/>
      <c r="DZ94" s="943"/>
      <c r="EA94" s="247"/>
    </row>
    <row r="95" spans="1:131" s="248" customFormat="1" ht="26.25" hidden="1" customHeight="1" x14ac:dyDescent="0.15">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947"/>
      <c r="BT95" s="948"/>
      <c r="BU95" s="948"/>
      <c r="BV95" s="948"/>
      <c r="BW95" s="948"/>
      <c r="BX95" s="948"/>
      <c r="BY95" s="948"/>
      <c r="BZ95" s="948"/>
      <c r="CA95" s="948"/>
      <c r="CB95" s="948"/>
      <c r="CC95" s="948"/>
      <c r="CD95" s="948"/>
      <c r="CE95" s="948"/>
      <c r="CF95" s="948"/>
      <c r="CG95" s="949"/>
      <c r="CH95" s="944"/>
      <c r="CI95" s="945"/>
      <c r="CJ95" s="945"/>
      <c r="CK95" s="945"/>
      <c r="CL95" s="946"/>
      <c r="CM95" s="944"/>
      <c r="CN95" s="945"/>
      <c r="CO95" s="945"/>
      <c r="CP95" s="945"/>
      <c r="CQ95" s="946"/>
      <c r="CR95" s="944"/>
      <c r="CS95" s="945"/>
      <c r="CT95" s="945"/>
      <c r="CU95" s="945"/>
      <c r="CV95" s="946"/>
      <c r="CW95" s="944"/>
      <c r="CX95" s="945"/>
      <c r="CY95" s="945"/>
      <c r="CZ95" s="945"/>
      <c r="DA95" s="946"/>
      <c r="DB95" s="944"/>
      <c r="DC95" s="945"/>
      <c r="DD95" s="945"/>
      <c r="DE95" s="945"/>
      <c r="DF95" s="946"/>
      <c r="DG95" s="944"/>
      <c r="DH95" s="945"/>
      <c r="DI95" s="945"/>
      <c r="DJ95" s="945"/>
      <c r="DK95" s="946"/>
      <c r="DL95" s="944"/>
      <c r="DM95" s="945"/>
      <c r="DN95" s="945"/>
      <c r="DO95" s="945"/>
      <c r="DP95" s="946"/>
      <c r="DQ95" s="944"/>
      <c r="DR95" s="945"/>
      <c r="DS95" s="945"/>
      <c r="DT95" s="945"/>
      <c r="DU95" s="946"/>
      <c r="DV95" s="941"/>
      <c r="DW95" s="942"/>
      <c r="DX95" s="942"/>
      <c r="DY95" s="942"/>
      <c r="DZ95" s="943"/>
      <c r="EA95" s="247"/>
    </row>
    <row r="96" spans="1:131" s="248" customFormat="1" ht="26.25" hidden="1" customHeight="1" x14ac:dyDescent="0.15">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947"/>
      <c r="BT96" s="948"/>
      <c r="BU96" s="948"/>
      <c r="BV96" s="948"/>
      <c r="BW96" s="948"/>
      <c r="BX96" s="948"/>
      <c r="BY96" s="948"/>
      <c r="BZ96" s="948"/>
      <c r="CA96" s="948"/>
      <c r="CB96" s="948"/>
      <c r="CC96" s="948"/>
      <c r="CD96" s="948"/>
      <c r="CE96" s="948"/>
      <c r="CF96" s="948"/>
      <c r="CG96" s="949"/>
      <c r="CH96" s="944"/>
      <c r="CI96" s="945"/>
      <c r="CJ96" s="945"/>
      <c r="CK96" s="945"/>
      <c r="CL96" s="946"/>
      <c r="CM96" s="944"/>
      <c r="CN96" s="945"/>
      <c r="CO96" s="945"/>
      <c r="CP96" s="945"/>
      <c r="CQ96" s="946"/>
      <c r="CR96" s="944"/>
      <c r="CS96" s="945"/>
      <c r="CT96" s="945"/>
      <c r="CU96" s="945"/>
      <c r="CV96" s="946"/>
      <c r="CW96" s="944"/>
      <c r="CX96" s="945"/>
      <c r="CY96" s="945"/>
      <c r="CZ96" s="945"/>
      <c r="DA96" s="946"/>
      <c r="DB96" s="944"/>
      <c r="DC96" s="945"/>
      <c r="DD96" s="945"/>
      <c r="DE96" s="945"/>
      <c r="DF96" s="946"/>
      <c r="DG96" s="944"/>
      <c r="DH96" s="945"/>
      <c r="DI96" s="945"/>
      <c r="DJ96" s="945"/>
      <c r="DK96" s="946"/>
      <c r="DL96" s="944"/>
      <c r="DM96" s="945"/>
      <c r="DN96" s="945"/>
      <c r="DO96" s="945"/>
      <c r="DP96" s="946"/>
      <c r="DQ96" s="944"/>
      <c r="DR96" s="945"/>
      <c r="DS96" s="945"/>
      <c r="DT96" s="945"/>
      <c r="DU96" s="946"/>
      <c r="DV96" s="941"/>
      <c r="DW96" s="942"/>
      <c r="DX96" s="942"/>
      <c r="DY96" s="942"/>
      <c r="DZ96" s="943"/>
      <c r="EA96" s="247"/>
    </row>
    <row r="97" spans="1:131" s="248" customFormat="1" ht="26.25" hidden="1" customHeight="1" x14ac:dyDescent="0.15">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947"/>
      <c r="BT97" s="948"/>
      <c r="BU97" s="948"/>
      <c r="BV97" s="948"/>
      <c r="BW97" s="948"/>
      <c r="BX97" s="948"/>
      <c r="BY97" s="948"/>
      <c r="BZ97" s="948"/>
      <c r="CA97" s="948"/>
      <c r="CB97" s="948"/>
      <c r="CC97" s="948"/>
      <c r="CD97" s="948"/>
      <c r="CE97" s="948"/>
      <c r="CF97" s="948"/>
      <c r="CG97" s="949"/>
      <c r="CH97" s="944"/>
      <c r="CI97" s="945"/>
      <c r="CJ97" s="945"/>
      <c r="CK97" s="945"/>
      <c r="CL97" s="946"/>
      <c r="CM97" s="944"/>
      <c r="CN97" s="945"/>
      <c r="CO97" s="945"/>
      <c r="CP97" s="945"/>
      <c r="CQ97" s="946"/>
      <c r="CR97" s="944"/>
      <c r="CS97" s="945"/>
      <c r="CT97" s="945"/>
      <c r="CU97" s="945"/>
      <c r="CV97" s="946"/>
      <c r="CW97" s="944"/>
      <c r="CX97" s="945"/>
      <c r="CY97" s="945"/>
      <c r="CZ97" s="945"/>
      <c r="DA97" s="946"/>
      <c r="DB97" s="944"/>
      <c r="DC97" s="945"/>
      <c r="DD97" s="945"/>
      <c r="DE97" s="945"/>
      <c r="DF97" s="946"/>
      <c r="DG97" s="944"/>
      <c r="DH97" s="945"/>
      <c r="DI97" s="945"/>
      <c r="DJ97" s="945"/>
      <c r="DK97" s="946"/>
      <c r="DL97" s="944"/>
      <c r="DM97" s="945"/>
      <c r="DN97" s="945"/>
      <c r="DO97" s="945"/>
      <c r="DP97" s="946"/>
      <c r="DQ97" s="944"/>
      <c r="DR97" s="945"/>
      <c r="DS97" s="945"/>
      <c r="DT97" s="945"/>
      <c r="DU97" s="946"/>
      <c r="DV97" s="941"/>
      <c r="DW97" s="942"/>
      <c r="DX97" s="942"/>
      <c r="DY97" s="942"/>
      <c r="DZ97" s="943"/>
      <c r="EA97" s="247"/>
    </row>
    <row r="98" spans="1:131" s="248" customFormat="1" ht="26.25" hidden="1" customHeight="1" x14ac:dyDescent="0.15">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947"/>
      <c r="BT98" s="948"/>
      <c r="BU98" s="948"/>
      <c r="BV98" s="948"/>
      <c r="BW98" s="948"/>
      <c r="BX98" s="948"/>
      <c r="BY98" s="948"/>
      <c r="BZ98" s="948"/>
      <c r="CA98" s="948"/>
      <c r="CB98" s="948"/>
      <c r="CC98" s="948"/>
      <c r="CD98" s="948"/>
      <c r="CE98" s="948"/>
      <c r="CF98" s="948"/>
      <c r="CG98" s="949"/>
      <c r="CH98" s="944"/>
      <c r="CI98" s="945"/>
      <c r="CJ98" s="945"/>
      <c r="CK98" s="945"/>
      <c r="CL98" s="946"/>
      <c r="CM98" s="944"/>
      <c r="CN98" s="945"/>
      <c r="CO98" s="945"/>
      <c r="CP98" s="945"/>
      <c r="CQ98" s="946"/>
      <c r="CR98" s="944"/>
      <c r="CS98" s="945"/>
      <c r="CT98" s="945"/>
      <c r="CU98" s="945"/>
      <c r="CV98" s="946"/>
      <c r="CW98" s="944"/>
      <c r="CX98" s="945"/>
      <c r="CY98" s="945"/>
      <c r="CZ98" s="945"/>
      <c r="DA98" s="946"/>
      <c r="DB98" s="944"/>
      <c r="DC98" s="945"/>
      <c r="DD98" s="945"/>
      <c r="DE98" s="945"/>
      <c r="DF98" s="946"/>
      <c r="DG98" s="944"/>
      <c r="DH98" s="945"/>
      <c r="DI98" s="945"/>
      <c r="DJ98" s="945"/>
      <c r="DK98" s="946"/>
      <c r="DL98" s="944"/>
      <c r="DM98" s="945"/>
      <c r="DN98" s="945"/>
      <c r="DO98" s="945"/>
      <c r="DP98" s="946"/>
      <c r="DQ98" s="944"/>
      <c r="DR98" s="945"/>
      <c r="DS98" s="945"/>
      <c r="DT98" s="945"/>
      <c r="DU98" s="946"/>
      <c r="DV98" s="941"/>
      <c r="DW98" s="942"/>
      <c r="DX98" s="942"/>
      <c r="DY98" s="942"/>
      <c r="DZ98" s="943"/>
      <c r="EA98" s="247"/>
    </row>
    <row r="99" spans="1:131" s="248" customFormat="1" ht="26.25" hidden="1" customHeight="1" x14ac:dyDescent="0.15">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947"/>
      <c r="BT99" s="948"/>
      <c r="BU99" s="948"/>
      <c r="BV99" s="948"/>
      <c r="BW99" s="948"/>
      <c r="BX99" s="948"/>
      <c r="BY99" s="948"/>
      <c r="BZ99" s="948"/>
      <c r="CA99" s="948"/>
      <c r="CB99" s="948"/>
      <c r="CC99" s="948"/>
      <c r="CD99" s="948"/>
      <c r="CE99" s="948"/>
      <c r="CF99" s="948"/>
      <c r="CG99" s="949"/>
      <c r="CH99" s="944"/>
      <c r="CI99" s="945"/>
      <c r="CJ99" s="945"/>
      <c r="CK99" s="945"/>
      <c r="CL99" s="946"/>
      <c r="CM99" s="944"/>
      <c r="CN99" s="945"/>
      <c r="CO99" s="945"/>
      <c r="CP99" s="945"/>
      <c r="CQ99" s="946"/>
      <c r="CR99" s="944"/>
      <c r="CS99" s="945"/>
      <c r="CT99" s="945"/>
      <c r="CU99" s="945"/>
      <c r="CV99" s="946"/>
      <c r="CW99" s="944"/>
      <c r="CX99" s="945"/>
      <c r="CY99" s="945"/>
      <c r="CZ99" s="945"/>
      <c r="DA99" s="946"/>
      <c r="DB99" s="944"/>
      <c r="DC99" s="945"/>
      <c r="DD99" s="945"/>
      <c r="DE99" s="945"/>
      <c r="DF99" s="946"/>
      <c r="DG99" s="944"/>
      <c r="DH99" s="945"/>
      <c r="DI99" s="945"/>
      <c r="DJ99" s="945"/>
      <c r="DK99" s="946"/>
      <c r="DL99" s="944"/>
      <c r="DM99" s="945"/>
      <c r="DN99" s="945"/>
      <c r="DO99" s="945"/>
      <c r="DP99" s="946"/>
      <c r="DQ99" s="944"/>
      <c r="DR99" s="945"/>
      <c r="DS99" s="945"/>
      <c r="DT99" s="945"/>
      <c r="DU99" s="946"/>
      <c r="DV99" s="941"/>
      <c r="DW99" s="942"/>
      <c r="DX99" s="942"/>
      <c r="DY99" s="942"/>
      <c r="DZ99" s="943"/>
      <c r="EA99" s="247"/>
    </row>
    <row r="100" spans="1:131" s="248" customFormat="1" ht="26.25" hidden="1" customHeight="1" x14ac:dyDescent="0.15">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947"/>
      <c r="BT100" s="948"/>
      <c r="BU100" s="948"/>
      <c r="BV100" s="948"/>
      <c r="BW100" s="948"/>
      <c r="BX100" s="948"/>
      <c r="BY100" s="948"/>
      <c r="BZ100" s="948"/>
      <c r="CA100" s="948"/>
      <c r="CB100" s="948"/>
      <c r="CC100" s="948"/>
      <c r="CD100" s="948"/>
      <c r="CE100" s="948"/>
      <c r="CF100" s="948"/>
      <c r="CG100" s="949"/>
      <c r="CH100" s="944"/>
      <c r="CI100" s="945"/>
      <c r="CJ100" s="945"/>
      <c r="CK100" s="945"/>
      <c r="CL100" s="946"/>
      <c r="CM100" s="944"/>
      <c r="CN100" s="945"/>
      <c r="CO100" s="945"/>
      <c r="CP100" s="945"/>
      <c r="CQ100" s="946"/>
      <c r="CR100" s="944"/>
      <c r="CS100" s="945"/>
      <c r="CT100" s="945"/>
      <c r="CU100" s="945"/>
      <c r="CV100" s="946"/>
      <c r="CW100" s="944"/>
      <c r="CX100" s="945"/>
      <c r="CY100" s="945"/>
      <c r="CZ100" s="945"/>
      <c r="DA100" s="946"/>
      <c r="DB100" s="944"/>
      <c r="DC100" s="945"/>
      <c r="DD100" s="945"/>
      <c r="DE100" s="945"/>
      <c r="DF100" s="946"/>
      <c r="DG100" s="944"/>
      <c r="DH100" s="945"/>
      <c r="DI100" s="945"/>
      <c r="DJ100" s="945"/>
      <c r="DK100" s="946"/>
      <c r="DL100" s="944"/>
      <c r="DM100" s="945"/>
      <c r="DN100" s="945"/>
      <c r="DO100" s="945"/>
      <c r="DP100" s="946"/>
      <c r="DQ100" s="944"/>
      <c r="DR100" s="945"/>
      <c r="DS100" s="945"/>
      <c r="DT100" s="945"/>
      <c r="DU100" s="946"/>
      <c r="DV100" s="941"/>
      <c r="DW100" s="942"/>
      <c r="DX100" s="942"/>
      <c r="DY100" s="942"/>
      <c r="DZ100" s="943"/>
      <c r="EA100" s="247"/>
    </row>
    <row r="101" spans="1:131" s="248" customFormat="1" ht="26.25" hidden="1" customHeight="1" x14ac:dyDescent="0.15">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947"/>
      <c r="BT101" s="948"/>
      <c r="BU101" s="948"/>
      <c r="BV101" s="948"/>
      <c r="BW101" s="948"/>
      <c r="BX101" s="948"/>
      <c r="BY101" s="948"/>
      <c r="BZ101" s="948"/>
      <c r="CA101" s="948"/>
      <c r="CB101" s="948"/>
      <c r="CC101" s="948"/>
      <c r="CD101" s="948"/>
      <c r="CE101" s="948"/>
      <c r="CF101" s="948"/>
      <c r="CG101" s="949"/>
      <c r="CH101" s="944"/>
      <c r="CI101" s="945"/>
      <c r="CJ101" s="945"/>
      <c r="CK101" s="945"/>
      <c r="CL101" s="946"/>
      <c r="CM101" s="944"/>
      <c r="CN101" s="945"/>
      <c r="CO101" s="945"/>
      <c r="CP101" s="945"/>
      <c r="CQ101" s="946"/>
      <c r="CR101" s="944"/>
      <c r="CS101" s="945"/>
      <c r="CT101" s="945"/>
      <c r="CU101" s="945"/>
      <c r="CV101" s="946"/>
      <c r="CW101" s="944"/>
      <c r="CX101" s="945"/>
      <c r="CY101" s="945"/>
      <c r="CZ101" s="945"/>
      <c r="DA101" s="946"/>
      <c r="DB101" s="944"/>
      <c r="DC101" s="945"/>
      <c r="DD101" s="945"/>
      <c r="DE101" s="945"/>
      <c r="DF101" s="946"/>
      <c r="DG101" s="944"/>
      <c r="DH101" s="945"/>
      <c r="DI101" s="945"/>
      <c r="DJ101" s="945"/>
      <c r="DK101" s="946"/>
      <c r="DL101" s="944"/>
      <c r="DM101" s="945"/>
      <c r="DN101" s="945"/>
      <c r="DO101" s="945"/>
      <c r="DP101" s="946"/>
      <c r="DQ101" s="944"/>
      <c r="DR101" s="945"/>
      <c r="DS101" s="945"/>
      <c r="DT101" s="945"/>
      <c r="DU101" s="946"/>
      <c r="DV101" s="941"/>
      <c r="DW101" s="942"/>
      <c r="DX101" s="942"/>
      <c r="DY101" s="942"/>
      <c r="DZ101" s="943"/>
      <c r="EA101" s="247"/>
    </row>
    <row r="102" spans="1:131" s="248" customFormat="1" ht="26.25" customHeight="1" thickBot="1" x14ac:dyDescent="0.2">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394</v>
      </c>
      <c r="BR102" s="874" t="s">
        <v>416</v>
      </c>
      <c r="BS102" s="875"/>
      <c r="BT102" s="875"/>
      <c r="BU102" s="875"/>
      <c r="BV102" s="875"/>
      <c r="BW102" s="875"/>
      <c r="BX102" s="875"/>
      <c r="BY102" s="875"/>
      <c r="BZ102" s="875"/>
      <c r="CA102" s="875"/>
      <c r="CB102" s="875"/>
      <c r="CC102" s="875"/>
      <c r="CD102" s="875"/>
      <c r="CE102" s="875"/>
      <c r="CF102" s="875"/>
      <c r="CG102" s="876"/>
      <c r="CH102" s="973"/>
      <c r="CI102" s="974"/>
      <c r="CJ102" s="974"/>
      <c r="CK102" s="974"/>
      <c r="CL102" s="975"/>
      <c r="CM102" s="973"/>
      <c r="CN102" s="974"/>
      <c r="CO102" s="974"/>
      <c r="CP102" s="974"/>
      <c r="CQ102" s="975"/>
      <c r="CR102" s="976">
        <v>4</v>
      </c>
      <c r="CS102" s="934"/>
      <c r="CT102" s="934"/>
      <c r="CU102" s="934"/>
      <c r="CV102" s="977"/>
      <c r="CW102" s="976" t="s">
        <v>568</v>
      </c>
      <c r="CX102" s="934"/>
      <c r="CY102" s="934"/>
      <c r="CZ102" s="934"/>
      <c r="DA102" s="977"/>
      <c r="DB102" s="976" t="s">
        <v>568</v>
      </c>
      <c r="DC102" s="934"/>
      <c r="DD102" s="934"/>
      <c r="DE102" s="934"/>
      <c r="DF102" s="977"/>
      <c r="DG102" s="976" t="s">
        <v>568</v>
      </c>
      <c r="DH102" s="934"/>
      <c r="DI102" s="934"/>
      <c r="DJ102" s="934"/>
      <c r="DK102" s="977"/>
      <c r="DL102" s="976" t="s">
        <v>568</v>
      </c>
      <c r="DM102" s="934"/>
      <c r="DN102" s="934"/>
      <c r="DO102" s="934"/>
      <c r="DP102" s="977"/>
      <c r="DQ102" s="976" t="s">
        <v>568</v>
      </c>
      <c r="DR102" s="934"/>
      <c r="DS102" s="934"/>
      <c r="DT102" s="934"/>
      <c r="DU102" s="977"/>
      <c r="DV102" s="1000"/>
      <c r="DW102" s="1001"/>
      <c r="DX102" s="1001"/>
      <c r="DY102" s="1001"/>
      <c r="DZ102" s="1002"/>
      <c r="EA102" s="247"/>
    </row>
    <row r="103" spans="1:131" s="248" customFormat="1" ht="26.25" customHeight="1" x14ac:dyDescent="0.15">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1003" t="s">
        <v>417</v>
      </c>
      <c r="BR103" s="1003"/>
      <c r="BS103" s="1003"/>
      <c r="BT103" s="1003"/>
      <c r="BU103" s="1003"/>
      <c r="BV103" s="1003"/>
      <c r="BW103" s="1003"/>
      <c r="BX103" s="1003"/>
      <c r="BY103" s="1003"/>
      <c r="BZ103" s="1003"/>
      <c r="CA103" s="1003"/>
      <c r="CB103" s="1003"/>
      <c r="CC103" s="1003"/>
      <c r="CD103" s="1003"/>
      <c r="CE103" s="1003"/>
      <c r="CF103" s="1003"/>
      <c r="CG103" s="1003"/>
      <c r="CH103" s="1003"/>
      <c r="CI103" s="1003"/>
      <c r="CJ103" s="1003"/>
      <c r="CK103" s="1003"/>
      <c r="CL103" s="1003"/>
      <c r="CM103" s="1003"/>
      <c r="CN103" s="1003"/>
      <c r="CO103" s="1003"/>
      <c r="CP103" s="1003"/>
      <c r="CQ103" s="1003"/>
      <c r="CR103" s="1003"/>
      <c r="CS103" s="1003"/>
      <c r="CT103" s="1003"/>
      <c r="CU103" s="1003"/>
      <c r="CV103" s="1003"/>
      <c r="CW103" s="1003"/>
      <c r="CX103" s="1003"/>
      <c r="CY103" s="1003"/>
      <c r="CZ103" s="1003"/>
      <c r="DA103" s="1003"/>
      <c r="DB103" s="1003"/>
      <c r="DC103" s="1003"/>
      <c r="DD103" s="1003"/>
      <c r="DE103" s="1003"/>
      <c r="DF103" s="1003"/>
      <c r="DG103" s="1003"/>
      <c r="DH103" s="1003"/>
      <c r="DI103" s="1003"/>
      <c r="DJ103" s="1003"/>
      <c r="DK103" s="1003"/>
      <c r="DL103" s="1003"/>
      <c r="DM103" s="1003"/>
      <c r="DN103" s="1003"/>
      <c r="DO103" s="1003"/>
      <c r="DP103" s="1003"/>
      <c r="DQ103" s="1003"/>
      <c r="DR103" s="1003"/>
      <c r="DS103" s="1003"/>
      <c r="DT103" s="1003"/>
      <c r="DU103" s="1003"/>
      <c r="DV103" s="1003"/>
      <c r="DW103" s="1003"/>
      <c r="DX103" s="1003"/>
      <c r="DY103" s="1003"/>
      <c r="DZ103" s="1003"/>
      <c r="EA103" s="247"/>
    </row>
    <row r="104" spans="1:131" s="248" customFormat="1" ht="26.25" customHeight="1" x14ac:dyDescent="0.15">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1004" t="s">
        <v>418</v>
      </c>
      <c r="BR104" s="1004"/>
      <c r="BS104" s="1004"/>
      <c r="BT104" s="1004"/>
      <c r="BU104" s="1004"/>
      <c r="BV104" s="1004"/>
      <c r="BW104" s="1004"/>
      <c r="BX104" s="1004"/>
      <c r="BY104" s="1004"/>
      <c r="BZ104" s="1004"/>
      <c r="CA104" s="1004"/>
      <c r="CB104" s="1004"/>
      <c r="CC104" s="1004"/>
      <c r="CD104" s="1004"/>
      <c r="CE104" s="1004"/>
      <c r="CF104" s="1004"/>
      <c r="CG104" s="1004"/>
      <c r="CH104" s="1004"/>
      <c r="CI104" s="1004"/>
      <c r="CJ104" s="1004"/>
      <c r="CK104" s="1004"/>
      <c r="CL104" s="1004"/>
      <c r="CM104" s="1004"/>
      <c r="CN104" s="1004"/>
      <c r="CO104" s="1004"/>
      <c r="CP104" s="1004"/>
      <c r="CQ104" s="1004"/>
      <c r="CR104" s="1004"/>
      <c r="CS104" s="1004"/>
      <c r="CT104" s="1004"/>
      <c r="CU104" s="1004"/>
      <c r="CV104" s="1004"/>
      <c r="CW104" s="1004"/>
      <c r="CX104" s="1004"/>
      <c r="CY104" s="1004"/>
      <c r="CZ104" s="1004"/>
      <c r="DA104" s="1004"/>
      <c r="DB104" s="1004"/>
      <c r="DC104" s="1004"/>
      <c r="DD104" s="1004"/>
      <c r="DE104" s="1004"/>
      <c r="DF104" s="1004"/>
      <c r="DG104" s="1004"/>
      <c r="DH104" s="1004"/>
      <c r="DI104" s="1004"/>
      <c r="DJ104" s="1004"/>
      <c r="DK104" s="1004"/>
      <c r="DL104" s="1004"/>
      <c r="DM104" s="1004"/>
      <c r="DN104" s="1004"/>
      <c r="DO104" s="1004"/>
      <c r="DP104" s="1004"/>
      <c r="DQ104" s="1004"/>
      <c r="DR104" s="1004"/>
      <c r="DS104" s="1004"/>
      <c r="DT104" s="1004"/>
      <c r="DU104" s="1004"/>
      <c r="DV104" s="1004"/>
      <c r="DW104" s="1004"/>
      <c r="DX104" s="1004"/>
      <c r="DY104" s="1004"/>
      <c r="DZ104" s="1004"/>
      <c r="EA104" s="247"/>
    </row>
    <row r="105" spans="1:131" s="248" customFormat="1" ht="11.25" customHeight="1" x14ac:dyDescent="0.1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15">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
      <c r="A107" s="276" t="s">
        <v>419</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420</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15">
      <c r="A108" s="1005" t="s">
        <v>421</v>
      </c>
      <c r="B108" s="1006"/>
      <c r="C108" s="1006"/>
      <c r="D108" s="1006"/>
      <c r="E108" s="1006"/>
      <c r="F108" s="1006"/>
      <c r="G108" s="1006"/>
      <c r="H108" s="1006"/>
      <c r="I108" s="1006"/>
      <c r="J108" s="1006"/>
      <c r="K108" s="1006"/>
      <c r="L108" s="1006"/>
      <c r="M108" s="1006"/>
      <c r="N108" s="1006"/>
      <c r="O108" s="1006"/>
      <c r="P108" s="1006"/>
      <c r="Q108" s="1006"/>
      <c r="R108" s="1006"/>
      <c r="S108" s="1006"/>
      <c r="T108" s="1006"/>
      <c r="U108" s="1006"/>
      <c r="V108" s="1006"/>
      <c r="W108" s="1006"/>
      <c r="X108" s="1006"/>
      <c r="Y108" s="1006"/>
      <c r="Z108" s="1006"/>
      <c r="AA108" s="1006"/>
      <c r="AB108" s="1006"/>
      <c r="AC108" s="1006"/>
      <c r="AD108" s="1006"/>
      <c r="AE108" s="1006"/>
      <c r="AF108" s="1006"/>
      <c r="AG108" s="1006"/>
      <c r="AH108" s="1006"/>
      <c r="AI108" s="1006"/>
      <c r="AJ108" s="1006"/>
      <c r="AK108" s="1006"/>
      <c r="AL108" s="1006"/>
      <c r="AM108" s="1006"/>
      <c r="AN108" s="1006"/>
      <c r="AO108" s="1006"/>
      <c r="AP108" s="1006"/>
      <c r="AQ108" s="1006"/>
      <c r="AR108" s="1006"/>
      <c r="AS108" s="1006"/>
      <c r="AT108" s="1007"/>
      <c r="AU108" s="1005" t="s">
        <v>422</v>
      </c>
      <c r="AV108" s="1006"/>
      <c r="AW108" s="1006"/>
      <c r="AX108" s="1006"/>
      <c r="AY108" s="1006"/>
      <c r="AZ108" s="1006"/>
      <c r="BA108" s="1006"/>
      <c r="BB108" s="1006"/>
      <c r="BC108" s="1006"/>
      <c r="BD108" s="1006"/>
      <c r="BE108" s="1006"/>
      <c r="BF108" s="1006"/>
      <c r="BG108" s="1006"/>
      <c r="BH108" s="1006"/>
      <c r="BI108" s="1006"/>
      <c r="BJ108" s="1006"/>
      <c r="BK108" s="1006"/>
      <c r="BL108" s="1006"/>
      <c r="BM108" s="1006"/>
      <c r="BN108" s="1006"/>
      <c r="BO108" s="1006"/>
      <c r="BP108" s="1006"/>
      <c r="BQ108" s="1006"/>
      <c r="BR108" s="1006"/>
      <c r="BS108" s="1006"/>
      <c r="BT108" s="1006"/>
      <c r="BU108" s="1006"/>
      <c r="BV108" s="1006"/>
      <c r="BW108" s="1006"/>
      <c r="BX108" s="1006"/>
      <c r="BY108" s="1006"/>
      <c r="BZ108" s="1006"/>
      <c r="CA108" s="1006"/>
      <c r="CB108" s="1006"/>
      <c r="CC108" s="1006"/>
      <c r="CD108" s="1006"/>
      <c r="CE108" s="1006"/>
      <c r="CF108" s="1006"/>
      <c r="CG108" s="1006"/>
      <c r="CH108" s="1006"/>
      <c r="CI108" s="1006"/>
      <c r="CJ108" s="1006"/>
      <c r="CK108" s="1006"/>
      <c r="CL108" s="1006"/>
      <c r="CM108" s="1006"/>
      <c r="CN108" s="1006"/>
      <c r="CO108" s="1006"/>
      <c r="CP108" s="1006"/>
      <c r="CQ108" s="1006"/>
      <c r="CR108" s="1006"/>
      <c r="CS108" s="1006"/>
      <c r="CT108" s="1006"/>
      <c r="CU108" s="1006"/>
      <c r="CV108" s="1006"/>
      <c r="CW108" s="1006"/>
      <c r="CX108" s="1006"/>
      <c r="CY108" s="1006"/>
      <c r="CZ108" s="1006"/>
      <c r="DA108" s="1006"/>
      <c r="DB108" s="1006"/>
      <c r="DC108" s="1006"/>
      <c r="DD108" s="1006"/>
      <c r="DE108" s="1006"/>
      <c r="DF108" s="1006"/>
      <c r="DG108" s="1006"/>
      <c r="DH108" s="1006"/>
      <c r="DI108" s="1006"/>
      <c r="DJ108" s="1006"/>
      <c r="DK108" s="1006"/>
      <c r="DL108" s="1006"/>
      <c r="DM108" s="1006"/>
      <c r="DN108" s="1006"/>
      <c r="DO108" s="1006"/>
      <c r="DP108" s="1006"/>
      <c r="DQ108" s="1006"/>
      <c r="DR108" s="1006"/>
      <c r="DS108" s="1006"/>
      <c r="DT108" s="1006"/>
      <c r="DU108" s="1006"/>
      <c r="DV108" s="1006"/>
      <c r="DW108" s="1006"/>
      <c r="DX108" s="1006"/>
      <c r="DY108" s="1006"/>
      <c r="DZ108" s="1007"/>
    </row>
    <row r="109" spans="1:131" s="247" customFormat="1" ht="26.25" customHeight="1" x14ac:dyDescent="0.15">
      <c r="A109" s="998" t="s">
        <v>423</v>
      </c>
      <c r="B109" s="979"/>
      <c r="C109" s="979"/>
      <c r="D109" s="979"/>
      <c r="E109" s="979"/>
      <c r="F109" s="979"/>
      <c r="G109" s="979"/>
      <c r="H109" s="979"/>
      <c r="I109" s="979"/>
      <c r="J109" s="979"/>
      <c r="K109" s="979"/>
      <c r="L109" s="979"/>
      <c r="M109" s="979"/>
      <c r="N109" s="979"/>
      <c r="O109" s="979"/>
      <c r="P109" s="979"/>
      <c r="Q109" s="979"/>
      <c r="R109" s="979"/>
      <c r="S109" s="979"/>
      <c r="T109" s="979"/>
      <c r="U109" s="979"/>
      <c r="V109" s="979"/>
      <c r="W109" s="979"/>
      <c r="X109" s="979"/>
      <c r="Y109" s="979"/>
      <c r="Z109" s="980"/>
      <c r="AA109" s="978" t="s">
        <v>424</v>
      </c>
      <c r="AB109" s="979"/>
      <c r="AC109" s="979"/>
      <c r="AD109" s="979"/>
      <c r="AE109" s="980"/>
      <c r="AF109" s="978" t="s">
        <v>311</v>
      </c>
      <c r="AG109" s="979"/>
      <c r="AH109" s="979"/>
      <c r="AI109" s="979"/>
      <c r="AJ109" s="980"/>
      <c r="AK109" s="978" t="s">
        <v>310</v>
      </c>
      <c r="AL109" s="979"/>
      <c r="AM109" s="979"/>
      <c r="AN109" s="979"/>
      <c r="AO109" s="980"/>
      <c r="AP109" s="978" t="s">
        <v>425</v>
      </c>
      <c r="AQ109" s="979"/>
      <c r="AR109" s="979"/>
      <c r="AS109" s="979"/>
      <c r="AT109" s="981"/>
      <c r="AU109" s="998" t="s">
        <v>423</v>
      </c>
      <c r="AV109" s="979"/>
      <c r="AW109" s="979"/>
      <c r="AX109" s="979"/>
      <c r="AY109" s="979"/>
      <c r="AZ109" s="979"/>
      <c r="BA109" s="979"/>
      <c r="BB109" s="979"/>
      <c r="BC109" s="979"/>
      <c r="BD109" s="979"/>
      <c r="BE109" s="979"/>
      <c r="BF109" s="979"/>
      <c r="BG109" s="979"/>
      <c r="BH109" s="979"/>
      <c r="BI109" s="979"/>
      <c r="BJ109" s="979"/>
      <c r="BK109" s="979"/>
      <c r="BL109" s="979"/>
      <c r="BM109" s="979"/>
      <c r="BN109" s="979"/>
      <c r="BO109" s="979"/>
      <c r="BP109" s="980"/>
      <c r="BQ109" s="978" t="s">
        <v>424</v>
      </c>
      <c r="BR109" s="979"/>
      <c r="BS109" s="979"/>
      <c r="BT109" s="979"/>
      <c r="BU109" s="980"/>
      <c r="BV109" s="978" t="s">
        <v>311</v>
      </c>
      <c r="BW109" s="979"/>
      <c r="BX109" s="979"/>
      <c r="BY109" s="979"/>
      <c r="BZ109" s="980"/>
      <c r="CA109" s="978" t="s">
        <v>310</v>
      </c>
      <c r="CB109" s="979"/>
      <c r="CC109" s="979"/>
      <c r="CD109" s="979"/>
      <c r="CE109" s="980"/>
      <c r="CF109" s="999" t="s">
        <v>425</v>
      </c>
      <c r="CG109" s="999"/>
      <c r="CH109" s="999"/>
      <c r="CI109" s="999"/>
      <c r="CJ109" s="999"/>
      <c r="CK109" s="978" t="s">
        <v>426</v>
      </c>
      <c r="CL109" s="979"/>
      <c r="CM109" s="979"/>
      <c r="CN109" s="979"/>
      <c r="CO109" s="979"/>
      <c r="CP109" s="979"/>
      <c r="CQ109" s="979"/>
      <c r="CR109" s="979"/>
      <c r="CS109" s="979"/>
      <c r="CT109" s="979"/>
      <c r="CU109" s="979"/>
      <c r="CV109" s="979"/>
      <c r="CW109" s="979"/>
      <c r="CX109" s="979"/>
      <c r="CY109" s="979"/>
      <c r="CZ109" s="979"/>
      <c r="DA109" s="979"/>
      <c r="DB109" s="979"/>
      <c r="DC109" s="979"/>
      <c r="DD109" s="979"/>
      <c r="DE109" s="979"/>
      <c r="DF109" s="980"/>
      <c r="DG109" s="978" t="s">
        <v>424</v>
      </c>
      <c r="DH109" s="979"/>
      <c r="DI109" s="979"/>
      <c r="DJ109" s="979"/>
      <c r="DK109" s="980"/>
      <c r="DL109" s="978" t="s">
        <v>311</v>
      </c>
      <c r="DM109" s="979"/>
      <c r="DN109" s="979"/>
      <c r="DO109" s="979"/>
      <c r="DP109" s="980"/>
      <c r="DQ109" s="978" t="s">
        <v>310</v>
      </c>
      <c r="DR109" s="979"/>
      <c r="DS109" s="979"/>
      <c r="DT109" s="979"/>
      <c r="DU109" s="980"/>
      <c r="DV109" s="978" t="s">
        <v>425</v>
      </c>
      <c r="DW109" s="979"/>
      <c r="DX109" s="979"/>
      <c r="DY109" s="979"/>
      <c r="DZ109" s="981"/>
    </row>
    <row r="110" spans="1:131" s="247" customFormat="1" ht="26.25" customHeight="1" x14ac:dyDescent="0.15">
      <c r="A110" s="982" t="s">
        <v>427</v>
      </c>
      <c r="B110" s="983"/>
      <c r="C110" s="983"/>
      <c r="D110" s="983"/>
      <c r="E110" s="983"/>
      <c r="F110" s="983"/>
      <c r="G110" s="983"/>
      <c r="H110" s="983"/>
      <c r="I110" s="983"/>
      <c r="J110" s="983"/>
      <c r="K110" s="983"/>
      <c r="L110" s="983"/>
      <c r="M110" s="983"/>
      <c r="N110" s="983"/>
      <c r="O110" s="983"/>
      <c r="P110" s="983"/>
      <c r="Q110" s="983"/>
      <c r="R110" s="983"/>
      <c r="S110" s="983"/>
      <c r="T110" s="983"/>
      <c r="U110" s="983"/>
      <c r="V110" s="983"/>
      <c r="W110" s="983"/>
      <c r="X110" s="983"/>
      <c r="Y110" s="983"/>
      <c r="Z110" s="984"/>
      <c r="AA110" s="985">
        <v>307091</v>
      </c>
      <c r="AB110" s="986"/>
      <c r="AC110" s="986"/>
      <c r="AD110" s="986"/>
      <c r="AE110" s="987"/>
      <c r="AF110" s="988">
        <v>313714</v>
      </c>
      <c r="AG110" s="986"/>
      <c r="AH110" s="986"/>
      <c r="AI110" s="986"/>
      <c r="AJ110" s="987"/>
      <c r="AK110" s="988">
        <v>360857</v>
      </c>
      <c r="AL110" s="986"/>
      <c r="AM110" s="986"/>
      <c r="AN110" s="986"/>
      <c r="AO110" s="987"/>
      <c r="AP110" s="989">
        <v>28.7</v>
      </c>
      <c r="AQ110" s="990"/>
      <c r="AR110" s="990"/>
      <c r="AS110" s="990"/>
      <c r="AT110" s="991"/>
      <c r="AU110" s="992" t="s">
        <v>73</v>
      </c>
      <c r="AV110" s="993"/>
      <c r="AW110" s="993"/>
      <c r="AX110" s="993"/>
      <c r="AY110" s="993"/>
      <c r="AZ110" s="1034" t="s">
        <v>428</v>
      </c>
      <c r="BA110" s="983"/>
      <c r="BB110" s="983"/>
      <c r="BC110" s="983"/>
      <c r="BD110" s="983"/>
      <c r="BE110" s="983"/>
      <c r="BF110" s="983"/>
      <c r="BG110" s="983"/>
      <c r="BH110" s="983"/>
      <c r="BI110" s="983"/>
      <c r="BJ110" s="983"/>
      <c r="BK110" s="983"/>
      <c r="BL110" s="983"/>
      <c r="BM110" s="983"/>
      <c r="BN110" s="983"/>
      <c r="BO110" s="983"/>
      <c r="BP110" s="984"/>
      <c r="BQ110" s="1020">
        <v>3273419</v>
      </c>
      <c r="BR110" s="1021"/>
      <c r="BS110" s="1021"/>
      <c r="BT110" s="1021"/>
      <c r="BU110" s="1021"/>
      <c r="BV110" s="1021">
        <v>3223841</v>
      </c>
      <c r="BW110" s="1021"/>
      <c r="BX110" s="1021"/>
      <c r="BY110" s="1021"/>
      <c r="BZ110" s="1021"/>
      <c r="CA110" s="1021">
        <v>3782060</v>
      </c>
      <c r="CB110" s="1021"/>
      <c r="CC110" s="1021"/>
      <c r="CD110" s="1021"/>
      <c r="CE110" s="1021"/>
      <c r="CF110" s="1035">
        <v>300.5</v>
      </c>
      <c r="CG110" s="1036"/>
      <c r="CH110" s="1036"/>
      <c r="CI110" s="1036"/>
      <c r="CJ110" s="1036"/>
      <c r="CK110" s="1037" t="s">
        <v>429</v>
      </c>
      <c r="CL110" s="1038"/>
      <c r="CM110" s="1017" t="s">
        <v>430</v>
      </c>
      <c r="CN110" s="1018"/>
      <c r="CO110" s="1018"/>
      <c r="CP110" s="1018"/>
      <c r="CQ110" s="1018"/>
      <c r="CR110" s="1018"/>
      <c r="CS110" s="1018"/>
      <c r="CT110" s="1018"/>
      <c r="CU110" s="1018"/>
      <c r="CV110" s="1018"/>
      <c r="CW110" s="1018"/>
      <c r="CX110" s="1018"/>
      <c r="CY110" s="1018"/>
      <c r="CZ110" s="1018"/>
      <c r="DA110" s="1018"/>
      <c r="DB110" s="1018"/>
      <c r="DC110" s="1018"/>
      <c r="DD110" s="1018"/>
      <c r="DE110" s="1018"/>
      <c r="DF110" s="1019"/>
      <c r="DG110" s="1020" t="s">
        <v>431</v>
      </c>
      <c r="DH110" s="1021"/>
      <c r="DI110" s="1021"/>
      <c r="DJ110" s="1021"/>
      <c r="DK110" s="1021"/>
      <c r="DL110" s="1021" t="s">
        <v>149</v>
      </c>
      <c r="DM110" s="1021"/>
      <c r="DN110" s="1021"/>
      <c r="DO110" s="1021"/>
      <c r="DP110" s="1021"/>
      <c r="DQ110" s="1021" t="s">
        <v>149</v>
      </c>
      <c r="DR110" s="1021"/>
      <c r="DS110" s="1021"/>
      <c r="DT110" s="1021"/>
      <c r="DU110" s="1021"/>
      <c r="DV110" s="1022" t="s">
        <v>431</v>
      </c>
      <c r="DW110" s="1022"/>
      <c r="DX110" s="1022"/>
      <c r="DY110" s="1022"/>
      <c r="DZ110" s="1023"/>
    </row>
    <row r="111" spans="1:131" s="247" customFormat="1" ht="26.25" customHeight="1" x14ac:dyDescent="0.15">
      <c r="A111" s="1024" t="s">
        <v>432</v>
      </c>
      <c r="B111" s="1025"/>
      <c r="C111" s="1025"/>
      <c r="D111" s="1025"/>
      <c r="E111" s="1025"/>
      <c r="F111" s="1025"/>
      <c r="G111" s="1025"/>
      <c r="H111" s="1025"/>
      <c r="I111" s="1025"/>
      <c r="J111" s="1025"/>
      <c r="K111" s="1025"/>
      <c r="L111" s="1025"/>
      <c r="M111" s="1025"/>
      <c r="N111" s="1025"/>
      <c r="O111" s="1025"/>
      <c r="P111" s="1025"/>
      <c r="Q111" s="1025"/>
      <c r="R111" s="1025"/>
      <c r="S111" s="1025"/>
      <c r="T111" s="1025"/>
      <c r="U111" s="1025"/>
      <c r="V111" s="1025"/>
      <c r="W111" s="1025"/>
      <c r="X111" s="1025"/>
      <c r="Y111" s="1025"/>
      <c r="Z111" s="1026"/>
      <c r="AA111" s="1027" t="s">
        <v>431</v>
      </c>
      <c r="AB111" s="1028"/>
      <c r="AC111" s="1028"/>
      <c r="AD111" s="1028"/>
      <c r="AE111" s="1029"/>
      <c r="AF111" s="1030" t="s">
        <v>431</v>
      </c>
      <c r="AG111" s="1028"/>
      <c r="AH111" s="1028"/>
      <c r="AI111" s="1028"/>
      <c r="AJ111" s="1029"/>
      <c r="AK111" s="1030" t="s">
        <v>149</v>
      </c>
      <c r="AL111" s="1028"/>
      <c r="AM111" s="1028"/>
      <c r="AN111" s="1028"/>
      <c r="AO111" s="1029"/>
      <c r="AP111" s="1031" t="s">
        <v>149</v>
      </c>
      <c r="AQ111" s="1032"/>
      <c r="AR111" s="1032"/>
      <c r="AS111" s="1032"/>
      <c r="AT111" s="1033"/>
      <c r="AU111" s="994"/>
      <c r="AV111" s="995"/>
      <c r="AW111" s="995"/>
      <c r="AX111" s="995"/>
      <c r="AY111" s="995"/>
      <c r="AZ111" s="1043" t="s">
        <v>433</v>
      </c>
      <c r="BA111" s="1044"/>
      <c r="BB111" s="1044"/>
      <c r="BC111" s="1044"/>
      <c r="BD111" s="1044"/>
      <c r="BE111" s="1044"/>
      <c r="BF111" s="1044"/>
      <c r="BG111" s="1044"/>
      <c r="BH111" s="1044"/>
      <c r="BI111" s="1044"/>
      <c r="BJ111" s="1044"/>
      <c r="BK111" s="1044"/>
      <c r="BL111" s="1044"/>
      <c r="BM111" s="1044"/>
      <c r="BN111" s="1044"/>
      <c r="BO111" s="1044"/>
      <c r="BP111" s="1045"/>
      <c r="BQ111" s="1013" t="s">
        <v>431</v>
      </c>
      <c r="BR111" s="1014"/>
      <c r="BS111" s="1014"/>
      <c r="BT111" s="1014"/>
      <c r="BU111" s="1014"/>
      <c r="BV111" s="1014" t="s">
        <v>149</v>
      </c>
      <c r="BW111" s="1014"/>
      <c r="BX111" s="1014"/>
      <c r="BY111" s="1014"/>
      <c r="BZ111" s="1014"/>
      <c r="CA111" s="1014" t="s">
        <v>434</v>
      </c>
      <c r="CB111" s="1014"/>
      <c r="CC111" s="1014"/>
      <c r="CD111" s="1014"/>
      <c r="CE111" s="1014"/>
      <c r="CF111" s="1008" t="s">
        <v>149</v>
      </c>
      <c r="CG111" s="1009"/>
      <c r="CH111" s="1009"/>
      <c r="CI111" s="1009"/>
      <c r="CJ111" s="1009"/>
      <c r="CK111" s="1039"/>
      <c r="CL111" s="1040"/>
      <c r="CM111" s="1010" t="s">
        <v>435</v>
      </c>
      <c r="CN111" s="1011"/>
      <c r="CO111" s="1011"/>
      <c r="CP111" s="1011"/>
      <c r="CQ111" s="1011"/>
      <c r="CR111" s="1011"/>
      <c r="CS111" s="1011"/>
      <c r="CT111" s="1011"/>
      <c r="CU111" s="1011"/>
      <c r="CV111" s="1011"/>
      <c r="CW111" s="1011"/>
      <c r="CX111" s="1011"/>
      <c r="CY111" s="1011"/>
      <c r="CZ111" s="1011"/>
      <c r="DA111" s="1011"/>
      <c r="DB111" s="1011"/>
      <c r="DC111" s="1011"/>
      <c r="DD111" s="1011"/>
      <c r="DE111" s="1011"/>
      <c r="DF111" s="1012"/>
      <c r="DG111" s="1013" t="s">
        <v>149</v>
      </c>
      <c r="DH111" s="1014"/>
      <c r="DI111" s="1014"/>
      <c r="DJ111" s="1014"/>
      <c r="DK111" s="1014"/>
      <c r="DL111" s="1014" t="s">
        <v>149</v>
      </c>
      <c r="DM111" s="1014"/>
      <c r="DN111" s="1014"/>
      <c r="DO111" s="1014"/>
      <c r="DP111" s="1014"/>
      <c r="DQ111" s="1014" t="s">
        <v>431</v>
      </c>
      <c r="DR111" s="1014"/>
      <c r="DS111" s="1014"/>
      <c r="DT111" s="1014"/>
      <c r="DU111" s="1014"/>
      <c r="DV111" s="1015" t="s">
        <v>149</v>
      </c>
      <c r="DW111" s="1015"/>
      <c r="DX111" s="1015"/>
      <c r="DY111" s="1015"/>
      <c r="DZ111" s="1016"/>
    </row>
    <row r="112" spans="1:131" s="247" customFormat="1" ht="26.25" customHeight="1" x14ac:dyDescent="0.15">
      <c r="A112" s="1046" t="s">
        <v>436</v>
      </c>
      <c r="B112" s="1047"/>
      <c r="C112" s="1044" t="s">
        <v>437</v>
      </c>
      <c r="D112" s="1044"/>
      <c r="E112" s="1044"/>
      <c r="F112" s="1044"/>
      <c r="G112" s="1044"/>
      <c r="H112" s="1044"/>
      <c r="I112" s="1044"/>
      <c r="J112" s="1044"/>
      <c r="K112" s="1044"/>
      <c r="L112" s="1044"/>
      <c r="M112" s="1044"/>
      <c r="N112" s="1044"/>
      <c r="O112" s="1044"/>
      <c r="P112" s="1044"/>
      <c r="Q112" s="1044"/>
      <c r="R112" s="1044"/>
      <c r="S112" s="1044"/>
      <c r="T112" s="1044"/>
      <c r="U112" s="1044"/>
      <c r="V112" s="1044"/>
      <c r="W112" s="1044"/>
      <c r="X112" s="1044"/>
      <c r="Y112" s="1044"/>
      <c r="Z112" s="1045"/>
      <c r="AA112" s="1052" t="s">
        <v>149</v>
      </c>
      <c r="AB112" s="1053"/>
      <c r="AC112" s="1053"/>
      <c r="AD112" s="1053"/>
      <c r="AE112" s="1054"/>
      <c r="AF112" s="1055" t="s">
        <v>431</v>
      </c>
      <c r="AG112" s="1053"/>
      <c r="AH112" s="1053"/>
      <c r="AI112" s="1053"/>
      <c r="AJ112" s="1054"/>
      <c r="AK112" s="1055" t="s">
        <v>149</v>
      </c>
      <c r="AL112" s="1053"/>
      <c r="AM112" s="1053"/>
      <c r="AN112" s="1053"/>
      <c r="AO112" s="1054"/>
      <c r="AP112" s="1056" t="s">
        <v>431</v>
      </c>
      <c r="AQ112" s="1057"/>
      <c r="AR112" s="1057"/>
      <c r="AS112" s="1057"/>
      <c r="AT112" s="1058"/>
      <c r="AU112" s="994"/>
      <c r="AV112" s="995"/>
      <c r="AW112" s="995"/>
      <c r="AX112" s="995"/>
      <c r="AY112" s="995"/>
      <c r="AZ112" s="1043" t="s">
        <v>438</v>
      </c>
      <c r="BA112" s="1044"/>
      <c r="BB112" s="1044"/>
      <c r="BC112" s="1044"/>
      <c r="BD112" s="1044"/>
      <c r="BE112" s="1044"/>
      <c r="BF112" s="1044"/>
      <c r="BG112" s="1044"/>
      <c r="BH112" s="1044"/>
      <c r="BI112" s="1044"/>
      <c r="BJ112" s="1044"/>
      <c r="BK112" s="1044"/>
      <c r="BL112" s="1044"/>
      <c r="BM112" s="1044"/>
      <c r="BN112" s="1044"/>
      <c r="BO112" s="1044"/>
      <c r="BP112" s="1045"/>
      <c r="BQ112" s="1013">
        <v>288567</v>
      </c>
      <c r="BR112" s="1014"/>
      <c r="BS112" s="1014"/>
      <c r="BT112" s="1014"/>
      <c r="BU112" s="1014"/>
      <c r="BV112" s="1014">
        <v>308870</v>
      </c>
      <c r="BW112" s="1014"/>
      <c r="BX112" s="1014"/>
      <c r="BY112" s="1014"/>
      <c r="BZ112" s="1014"/>
      <c r="CA112" s="1014">
        <v>361253</v>
      </c>
      <c r="CB112" s="1014"/>
      <c r="CC112" s="1014"/>
      <c r="CD112" s="1014"/>
      <c r="CE112" s="1014"/>
      <c r="CF112" s="1008">
        <v>28.7</v>
      </c>
      <c r="CG112" s="1009"/>
      <c r="CH112" s="1009"/>
      <c r="CI112" s="1009"/>
      <c r="CJ112" s="1009"/>
      <c r="CK112" s="1039"/>
      <c r="CL112" s="1040"/>
      <c r="CM112" s="1010" t="s">
        <v>439</v>
      </c>
      <c r="CN112" s="1011"/>
      <c r="CO112" s="1011"/>
      <c r="CP112" s="1011"/>
      <c r="CQ112" s="1011"/>
      <c r="CR112" s="1011"/>
      <c r="CS112" s="1011"/>
      <c r="CT112" s="1011"/>
      <c r="CU112" s="1011"/>
      <c r="CV112" s="1011"/>
      <c r="CW112" s="1011"/>
      <c r="CX112" s="1011"/>
      <c r="CY112" s="1011"/>
      <c r="CZ112" s="1011"/>
      <c r="DA112" s="1011"/>
      <c r="DB112" s="1011"/>
      <c r="DC112" s="1011"/>
      <c r="DD112" s="1011"/>
      <c r="DE112" s="1011"/>
      <c r="DF112" s="1012"/>
      <c r="DG112" s="1013" t="s">
        <v>431</v>
      </c>
      <c r="DH112" s="1014"/>
      <c r="DI112" s="1014"/>
      <c r="DJ112" s="1014"/>
      <c r="DK112" s="1014"/>
      <c r="DL112" s="1014" t="s">
        <v>149</v>
      </c>
      <c r="DM112" s="1014"/>
      <c r="DN112" s="1014"/>
      <c r="DO112" s="1014"/>
      <c r="DP112" s="1014"/>
      <c r="DQ112" s="1014" t="s">
        <v>431</v>
      </c>
      <c r="DR112" s="1014"/>
      <c r="DS112" s="1014"/>
      <c r="DT112" s="1014"/>
      <c r="DU112" s="1014"/>
      <c r="DV112" s="1015" t="s">
        <v>149</v>
      </c>
      <c r="DW112" s="1015"/>
      <c r="DX112" s="1015"/>
      <c r="DY112" s="1015"/>
      <c r="DZ112" s="1016"/>
    </row>
    <row r="113" spans="1:130" s="247" customFormat="1" ht="26.25" customHeight="1" x14ac:dyDescent="0.15">
      <c r="A113" s="1048"/>
      <c r="B113" s="1049"/>
      <c r="C113" s="1044" t="s">
        <v>440</v>
      </c>
      <c r="D113" s="1044"/>
      <c r="E113" s="1044"/>
      <c r="F113" s="1044"/>
      <c r="G113" s="1044"/>
      <c r="H113" s="1044"/>
      <c r="I113" s="1044"/>
      <c r="J113" s="1044"/>
      <c r="K113" s="1044"/>
      <c r="L113" s="1044"/>
      <c r="M113" s="1044"/>
      <c r="N113" s="1044"/>
      <c r="O113" s="1044"/>
      <c r="P113" s="1044"/>
      <c r="Q113" s="1044"/>
      <c r="R113" s="1044"/>
      <c r="S113" s="1044"/>
      <c r="T113" s="1044"/>
      <c r="U113" s="1044"/>
      <c r="V113" s="1044"/>
      <c r="W113" s="1044"/>
      <c r="X113" s="1044"/>
      <c r="Y113" s="1044"/>
      <c r="Z113" s="1045"/>
      <c r="AA113" s="1027">
        <v>19200</v>
      </c>
      <c r="AB113" s="1028"/>
      <c r="AC113" s="1028"/>
      <c r="AD113" s="1028"/>
      <c r="AE113" s="1029"/>
      <c r="AF113" s="1030">
        <v>20655</v>
      </c>
      <c r="AG113" s="1028"/>
      <c r="AH113" s="1028"/>
      <c r="AI113" s="1028"/>
      <c r="AJ113" s="1029"/>
      <c r="AK113" s="1030">
        <v>23178</v>
      </c>
      <c r="AL113" s="1028"/>
      <c r="AM113" s="1028"/>
      <c r="AN113" s="1028"/>
      <c r="AO113" s="1029"/>
      <c r="AP113" s="1031">
        <v>1.8</v>
      </c>
      <c r="AQ113" s="1032"/>
      <c r="AR113" s="1032"/>
      <c r="AS113" s="1032"/>
      <c r="AT113" s="1033"/>
      <c r="AU113" s="994"/>
      <c r="AV113" s="995"/>
      <c r="AW113" s="995"/>
      <c r="AX113" s="995"/>
      <c r="AY113" s="995"/>
      <c r="AZ113" s="1043" t="s">
        <v>441</v>
      </c>
      <c r="BA113" s="1044"/>
      <c r="BB113" s="1044"/>
      <c r="BC113" s="1044"/>
      <c r="BD113" s="1044"/>
      <c r="BE113" s="1044"/>
      <c r="BF113" s="1044"/>
      <c r="BG113" s="1044"/>
      <c r="BH113" s="1044"/>
      <c r="BI113" s="1044"/>
      <c r="BJ113" s="1044"/>
      <c r="BK113" s="1044"/>
      <c r="BL113" s="1044"/>
      <c r="BM113" s="1044"/>
      <c r="BN113" s="1044"/>
      <c r="BO113" s="1044"/>
      <c r="BP113" s="1045"/>
      <c r="BQ113" s="1013">
        <v>81186</v>
      </c>
      <c r="BR113" s="1014"/>
      <c r="BS113" s="1014"/>
      <c r="BT113" s="1014"/>
      <c r="BU113" s="1014"/>
      <c r="BV113" s="1014">
        <v>52365</v>
      </c>
      <c r="BW113" s="1014"/>
      <c r="BX113" s="1014"/>
      <c r="BY113" s="1014"/>
      <c r="BZ113" s="1014"/>
      <c r="CA113" s="1014">
        <v>26349</v>
      </c>
      <c r="CB113" s="1014"/>
      <c r="CC113" s="1014"/>
      <c r="CD113" s="1014"/>
      <c r="CE113" s="1014"/>
      <c r="CF113" s="1008">
        <v>2.1</v>
      </c>
      <c r="CG113" s="1009"/>
      <c r="CH113" s="1009"/>
      <c r="CI113" s="1009"/>
      <c r="CJ113" s="1009"/>
      <c r="CK113" s="1039"/>
      <c r="CL113" s="1040"/>
      <c r="CM113" s="1010" t="s">
        <v>442</v>
      </c>
      <c r="CN113" s="1011"/>
      <c r="CO113" s="1011"/>
      <c r="CP113" s="1011"/>
      <c r="CQ113" s="1011"/>
      <c r="CR113" s="1011"/>
      <c r="CS113" s="1011"/>
      <c r="CT113" s="1011"/>
      <c r="CU113" s="1011"/>
      <c r="CV113" s="1011"/>
      <c r="CW113" s="1011"/>
      <c r="CX113" s="1011"/>
      <c r="CY113" s="1011"/>
      <c r="CZ113" s="1011"/>
      <c r="DA113" s="1011"/>
      <c r="DB113" s="1011"/>
      <c r="DC113" s="1011"/>
      <c r="DD113" s="1011"/>
      <c r="DE113" s="1011"/>
      <c r="DF113" s="1012"/>
      <c r="DG113" s="1052" t="s">
        <v>434</v>
      </c>
      <c r="DH113" s="1053"/>
      <c r="DI113" s="1053"/>
      <c r="DJ113" s="1053"/>
      <c r="DK113" s="1054"/>
      <c r="DL113" s="1055" t="s">
        <v>149</v>
      </c>
      <c r="DM113" s="1053"/>
      <c r="DN113" s="1053"/>
      <c r="DO113" s="1053"/>
      <c r="DP113" s="1054"/>
      <c r="DQ113" s="1055" t="s">
        <v>431</v>
      </c>
      <c r="DR113" s="1053"/>
      <c r="DS113" s="1053"/>
      <c r="DT113" s="1053"/>
      <c r="DU113" s="1054"/>
      <c r="DV113" s="1056" t="s">
        <v>149</v>
      </c>
      <c r="DW113" s="1057"/>
      <c r="DX113" s="1057"/>
      <c r="DY113" s="1057"/>
      <c r="DZ113" s="1058"/>
    </row>
    <row r="114" spans="1:130" s="247" customFormat="1" ht="26.25" customHeight="1" x14ac:dyDescent="0.15">
      <c r="A114" s="1048"/>
      <c r="B114" s="1049"/>
      <c r="C114" s="1044" t="s">
        <v>443</v>
      </c>
      <c r="D114" s="1044"/>
      <c r="E114" s="1044"/>
      <c r="F114" s="1044"/>
      <c r="G114" s="1044"/>
      <c r="H114" s="1044"/>
      <c r="I114" s="1044"/>
      <c r="J114" s="1044"/>
      <c r="K114" s="1044"/>
      <c r="L114" s="1044"/>
      <c r="M114" s="1044"/>
      <c r="N114" s="1044"/>
      <c r="O114" s="1044"/>
      <c r="P114" s="1044"/>
      <c r="Q114" s="1044"/>
      <c r="R114" s="1044"/>
      <c r="S114" s="1044"/>
      <c r="T114" s="1044"/>
      <c r="U114" s="1044"/>
      <c r="V114" s="1044"/>
      <c r="W114" s="1044"/>
      <c r="X114" s="1044"/>
      <c r="Y114" s="1044"/>
      <c r="Z114" s="1045"/>
      <c r="AA114" s="1052">
        <v>29720</v>
      </c>
      <c r="AB114" s="1053"/>
      <c r="AC114" s="1053"/>
      <c r="AD114" s="1053"/>
      <c r="AE114" s="1054"/>
      <c r="AF114" s="1055">
        <v>30237</v>
      </c>
      <c r="AG114" s="1053"/>
      <c r="AH114" s="1053"/>
      <c r="AI114" s="1053"/>
      <c r="AJ114" s="1054"/>
      <c r="AK114" s="1055">
        <v>26596</v>
      </c>
      <c r="AL114" s="1053"/>
      <c r="AM114" s="1053"/>
      <c r="AN114" s="1053"/>
      <c r="AO114" s="1054"/>
      <c r="AP114" s="1056">
        <v>2.1</v>
      </c>
      <c r="AQ114" s="1057"/>
      <c r="AR114" s="1057"/>
      <c r="AS114" s="1057"/>
      <c r="AT114" s="1058"/>
      <c r="AU114" s="994"/>
      <c r="AV114" s="995"/>
      <c r="AW114" s="995"/>
      <c r="AX114" s="995"/>
      <c r="AY114" s="995"/>
      <c r="AZ114" s="1043" t="s">
        <v>444</v>
      </c>
      <c r="BA114" s="1044"/>
      <c r="BB114" s="1044"/>
      <c r="BC114" s="1044"/>
      <c r="BD114" s="1044"/>
      <c r="BE114" s="1044"/>
      <c r="BF114" s="1044"/>
      <c r="BG114" s="1044"/>
      <c r="BH114" s="1044"/>
      <c r="BI114" s="1044"/>
      <c r="BJ114" s="1044"/>
      <c r="BK114" s="1044"/>
      <c r="BL114" s="1044"/>
      <c r="BM114" s="1044"/>
      <c r="BN114" s="1044"/>
      <c r="BO114" s="1044"/>
      <c r="BP114" s="1045"/>
      <c r="BQ114" s="1013">
        <v>424519</v>
      </c>
      <c r="BR114" s="1014"/>
      <c r="BS114" s="1014"/>
      <c r="BT114" s="1014"/>
      <c r="BU114" s="1014"/>
      <c r="BV114" s="1014">
        <v>413364</v>
      </c>
      <c r="BW114" s="1014"/>
      <c r="BX114" s="1014"/>
      <c r="BY114" s="1014"/>
      <c r="BZ114" s="1014"/>
      <c r="CA114" s="1014">
        <v>393637</v>
      </c>
      <c r="CB114" s="1014"/>
      <c r="CC114" s="1014"/>
      <c r="CD114" s="1014"/>
      <c r="CE114" s="1014"/>
      <c r="CF114" s="1008">
        <v>31.3</v>
      </c>
      <c r="CG114" s="1009"/>
      <c r="CH114" s="1009"/>
      <c r="CI114" s="1009"/>
      <c r="CJ114" s="1009"/>
      <c r="CK114" s="1039"/>
      <c r="CL114" s="1040"/>
      <c r="CM114" s="1010" t="s">
        <v>445</v>
      </c>
      <c r="CN114" s="1011"/>
      <c r="CO114" s="1011"/>
      <c r="CP114" s="1011"/>
      <c r="CQ114" s="1011"/>
      <c r="CR114" s="1011"/>
      <c r="CS114" s="1011"/>
      <c r="CT114" s="1011"/>
      <c r="CU114" s="1011"/>
      <c r="CV114" s="1011"/>
      <c r="CW114" s="1011"/>
      <c r="CX114" s="1011"/>
      <c r="CY114" s="1011"/>
      <c r="CZ114" s="1011"/>
      <c r="DA114" s="1011"/>
      <c r="DB114" s="1011"/>
      <c r="DC114" s="1011"/>
      <c r="DD114" s="1011"/>
      <c r="DE114" s="1011"/>
      <c r="DF114" s="1012"/>
      <c r="DG114" s="1052" t="s">
        <v>431</v>
      </c>
      <c r="DH114" s="1053"/>
      <c r="DI114" s="1053"/>
      <c r="DJ114" s="1053"/>
      <c r="DK114" s="1054"/>
      <c r="DL114" s="1055" t="s">
        <v>149</v>
      </c>
      <c r="DM114" s="1053"/>
      <c r="DN114" s="1053"/>
      <c r="DO114" s="1053"/>
      <c r="DP114" s="1054"/>
      <c r="DQ114" s="1055" t="s">
        <v>149</v>
      </c>
      <c r="DR114" s="1053"/>
      <c r="DS114" s="1053"/>
      <c r="DT114" s="1053"/>
      <c r="DU114" s="1054"/>
      <c r="DV114" s="1056" t="s">
        <v>149</v>
      </c>
      <c r="DW114" s="1057"/>
      <c r="DX114" s="1057"/>
      <c r="DY114" s="1057"/>
      <c r="DZ114" s="1058"/>
    </row>
    <row r="115" spans="1:130" s="247" customFormat="1" ht="26.25" customHeight="1" x14ac:dyDescent="0.15">
      <c r="A115" s="1048"/>
      <c r="B115" s="1049"/>
      <c r="C115" s="1044" t="s">
        <v>446</v>
      </c>
      <c r="D115" s="1044"/>
      <c r="E115" s="1044"/>
      <c r="F115" s="1044"/>
      <c r="G115" s="1044"/>
      <c r="H115" s="1044"/>
      <c r="I115" s="1044"/>
      <c r="J115" s="1044"/>
      <c r="K115" s="1044"/>
      <c r="L115" s="1044"/>
      <c r="M115" s="1044"/>
      <c r="N115" s="1044"/>
      <c r="O115" s="1044"/>
      <c r="P115" s="1044"/>
      <c r="Q115" s="1044"/>
      <c r="R115" s="1044"/>
      <c r="S115" s="1044"/>
      <c r="T115" s="1044"/>
      <c r="U115" s="1044"/>
      <c r="V115" s="1044"/>
      <c r="W115" s="1044"/>
      <c r="X115" s="1044"/>
      <c r="Y115" s="1044"/>
      <c r="Z115" s="1045"/>
      <c r="AA115" s="1027" t="s">
        <v>434</v>
      </c>
      <c r="AB115" s="1028"/>
      <c r="AC115" s="1028"/>
      <c r="AD115" s="1028"/>
      <c r="AE115" s="1029"/>
      <c r="AF115" s="1030" t="s">
        <v>149</v>
      </c>
      <c r="AG115" s="1028"/>
      <c r="AH115" s="1028"/>
      <c r="AI115" s="1028"/>
      <c r="AJ115" s="1029"/>
      <c r="AK115" s="1030" t="s">
        <v>149</v>
      </c>
      <c r="AL115" s="1028"/>
      <c r="AM115" s="1028"/>
      <c r="AN115" s="1028"/>
      <c r="AO115" s="1029"/>
      <c r="AP115" s="1031" t="s">
        <v>431</v>
      </c>
      <c r="AQ115" s="1032"/>
      <c r="AR115" s="1032"/>
      <c r="AS115" s="1032"/>
      <c r="AT115" s="1033"/>
      <c r="AU115" s="994"/>
      <c r="AV115" s="995"/>
      <c r="AW115" s="995"/>
      <c r="AX115" s="995"/>
      <c r="AY115" s="995"/>
      <c r="AZ115" s="1043" t="s">
        <v>447</v>
      </c>
      <c r="BA115" s="1044"/>
      <c r="BB115" s="1044"/>
      <c r="BC115" s="1044"/>
      <c r="BD115" s="1044"/>
      <c r="BE115" s="1044"/>
      <c r="BF115" s="1044"/>
      <c r="BG115" s="1044"/>
      <c r="BH115" s="1044"/>
      <c r="BI115" s="1044"/>
      <c r="BJ115" s="1044"/>
      <c r="BK115" s="1044"/>
      <c r="BL115" s="1044"/>
      <c r="BM115" s="1044"/>
      <c r="BN115" s="1044"/>
      <c r="BO115" s="1044"/>
      <c r="BP115" s="1045"/>
      <c r="BQ115" s="1013" t="s">
        <v>149</v>
      </c>
      <c r="BR115" s="1014"/>
      <c r="BS115" s="1014"/>
      <c r="BT115" s="1014"/>
      <c r="BU115" s="1014"/>
      <c r="BV115" s="1014" t="s">
        <v>431</v>
      </c>
      <c r="BW115" s="1014"/>
      <c r="BX115" s="1014"/>
      <c r="BY115" s="1014"/>
      <c r="BZ115" s="1014"/>
      <c r="CA115" s="1014" t="s">
        <v>431</v>
      </c>
      <c r="CB115" s="1014"/>
      <c r="CC115" s="1014"/>
      <c r="CD115" s="1014"/>
      <c r="CE115" s="1014"/>
      <c r="CF115" s="1008" t="s">
        <v>431</v>
      </c>
      <c r="CG115" s="1009"/>
      <c r="CH115" s="1009"/>
      <c r="CI115" s="1009"/>
      <c r="CJ115" s="1009"/>
      <c r="CK115" s="1039"/>
      <c r="CL115" s="1040"/>
      <c r="CM115" s="1043" t="s">
        <v>448</v>
      </c>
      <c r="CN115" s="1064"/>
      <c r="CO115" s="1064"/>
      <c r="CP115" s="1064"/>
      <c r="CQ115" s="1064"/>
      <c r="CR115" s="1064"/>
      <c r="CS115" s="1064"/>
      <c r="CT115" s="1064"/>
      <c r="CU115" s="1064"/>
      <c r="CV115" s="1064"/>
      <c r="CW115" s="1064"/>
      <c r="CX115" s="1064"/>
      <c r="CY115" s="1064"/>
      <c r="CZ115" s="1064"/>
      <c r="DA115" s="1064"/>
      <c r="DB115" s="1064"/>
      <c r="DC115" s="1064"/>
      <c r="DD115" s="1064"/>
      <c r="DE115" s="1064"/>
      <c r="DF115" s="1045"/>
      <c r="DG115" s="1052" t="s">
        <v>431</v>
      </c>
      <c r="DH115" s="1053"/>
      <c r="DI115" s="1053"/>
      <c r="DJ115" s="1053"/>
      <c r="DK115" s="1054"/>
      <c r="DL115" s="1055" t="s">
        <v>431</v>
      </c>
      <c r="DM115" s="1053"/>
      <c r="DN115" s="1053"/>
      <c r="DO115" s="1053"/>
      <c r="DP115" s="1054"/>
      <c r="DQ115" s="1055" t="s">
        <v>149</v>
      </c>
      <c r="DR115" s="1053"/>
      <c r="DS115" s="1053"/>
      <c r="DT115" s="1053"/>
      <c r="DU115" s="1054"/>
      <c r="DV115" s="1056" t="s">
        <v>149</v>
      </c>
      <c r="DW115" s="1057"/>
      <c r="DX115" s="1057"/>
      <c r="DY115" s="1057"/>
      <c r="DZ115" s="1058"/>
    </row>
    <row r="116" spans="1:130" s="247" customFormat="1" ht="26.25" customHeight="1" x14ac:dyDescent="0.15">
      <c r="A116" s="1050"/>
      <c r="B116" s="1051"/>
      <c r="C116" s="1059" t="s">
        <v>449</v>
      </c>
      <c r="D116" s="1059"/>
      <c r="E116" s="1059"/>
      <c r="F116" s="1059"/>
      <c r="G116" s="1059"/>
      <c r="H116" s="1059"/>
      <c r="I116" s="1059"/>
      <c r="J116" s="1059"/>
      <c r="K116" s="1059"/>
      <c r="L116" s="1059"/>
      <c r="M116" s="1059"/>
      <c r="N116" s="1059"/>
      <c r="O116" s="1059"/>
      <c r="P116" s="1059"/>
      <c r="Q116" s="1059"/>
      <c r="R116" s="1059"/>
      <c r="S116" s="1059"/>
      <c r="T116" s="1059"/>
      <c r="U116" s="1059"/>
      <c r="V116" s="1059"/>
      <c r="W116" s="1059"/>
      <c r="X116" s="1059"/>
      <c r="Y116" s="1059"/>
      <c r="Z116" s="1060"/>
      <c r="AA116" s="1052" t="s">
        <v>431</v>
      </c>
      <c r="AB116" s="1053"/>
      <c r="AC116" s="1053"/>
      <c r="AD116" s="1053"/>
      <c r="AE116" s="1054"/>
      <c r="AF116" s="1055" t="s">
        <v>149</v>
      </c>
      <c r="AG116" s="1053"/>
      <c r="AH116" s="1053"/>
      <c r="AI116" s="1053"/>
      <c r="AJ116" s="1054"/>
      <c r="AK116" s="1055" t="s">
        <v>149</v>
      </c>
      <c r="AL116" s="1053"/>
      <c r="AM116" s="1053"/>
      <c r="AN116" s="1053"/>
      <c r="AO116" s="1054"/>
      <c r="AP116" s="1056" t="s">
        <v>149</v>
      </c>
      <c r="AQ116" s="1057"/>
      <c r="AR116" s="1057"/>
      <c r="AS116" s="1057"/>
      <c r="AT116" s="1058"/>
      <c r="AU116" s="994"/>
      <c r="AV116" s="995"/>
      <c r="AW116" s="995"/>
      <c r="AX116" s="995"/>
      <c r="AY116" s="995"/>
      <c r="AZ116" s="1061" t="s">
        <v>450</v>
      </c>
      <c r="BA116" s="1062"/>
      <c r="BB116" s="1062"/>
      <c r="BC116" s="1062"/>
      <c r="BD116" s="1062"/>
      <c r="BE116" s="1062"/>
      <c r="BF116" s="1062"/>
      <c r="BG116" s="1062"/>
      <c r="BH116" s="1062"/>
      <c r="BI116" s="1062"/>
      <c r="BJ116" s="1062"/>
      <c r="BK116" s="1062"/>
      <c r="BL116" s="1062"/>
      <c r="BM116" s="1062"/>
      <c r="BN116" s="1062"/>
      <c r="BO116" s="1062"/>
      <c r="BP116" s="1063"/>
      <c r="BQ116" s="1013" t="s">
        <v>434</v>
      </c>
      <c r="BR116" s="1014"/>
      <c r="BS116" s="1014"/>
      <c r="BT116" s="1014"/>
      <c r="BU116" s="1014"/>
      <c r="BV116" s="1014" t="s">
        <v>431</v>
      </c>
      <c r="BW116" s="1014"/>
      <c r="BX116" s="1014"/>
      <c r="BY116" s="1014"/>
      <c r="BZ116" s="1014"/>
      <c r="CA116" s="1014" t="s">
        <v>149</v>
      </c>
      <c r="CB116" s="1014"/>
      <c r="CC116" s="1014"/>
      <c r="CD116" s="1014"/>
      <c r="CE116" s="1014"/>
      <c r="CF116" s="1008" t="s">
        <v>149</v>
      </c>
      <c r="CG116" s="1009"/>
      <c r="CH116" s="1009"/>
      <c r="CI116" s="1009"/>
      <c r="CJ116" s="1009"/>
      <c r="CK116" s="1039"/>
      <c r="CL116" s="1040"/>
      <c r="CM116" s="1010" t="s">
        <v>451</v>
      </c>
      <c r="CN116" s="1011"/>
      <c r="CO116" s="1011"/>
      <c r="CP116" s="1011"/>
      <c r="CQ116" s="1011"/>
      <c r="CR116" s="1011"/>
      <c r="CS116" s="1011"/>
      <c r="CT116" s="1011"/>
      <c r="CU116" s="1011"/>
      <c r="CV116" s="1011"/>
      <c r="CW116" s="1011"/>
      <c r="CX116" s="1011"/>
      <c r="CY116" s="1011"/>
      <c r="CZ116" s="1011"/>
      <c r="DA116" s="1011"/>
      <c r="DB116" s="1011"/>
      <c r="DC116" s="1011"/>
      <c r="DD116" s="1011"/>
      <c r="DE116" s="1011"/>
      <c r="DF116" s="1012"/>
      <c r="DG116" s="1052" t="s">
        <v>431</v>
      </c>
      <c r="DH116" s="1053"/>
      <c r="DI116" s="1053"/>
      <c r="DJ116" s="1053"/>
      <c r="DK116" s="1054"/>
      <c r="DL116" s="1055" t="s">
        <v>149</v>
      </c>
      <c r="DM116" s="1053"/>
      <c r="DN116" s="1053"/>
      <c r="DO116" s="1053"/>
      <c r="DP116" s="1054"/>
      <c r="DQ116" s="1055" t="s">
        <v>149</v>
      </c>
      <c r="DR116" s="1053"/>
      <c r="DS116" s="1053"/>
      <c r="DT116" s="1053"/>
      <c r="DU116" s="1054"/>
      <c r="DV116" s="1056" t="s">
        <v>431</v>
      </c>
      <c r="DW116" s="1057"/>
      <c r="DX116" s="1057"/>
      <c r="DY116" s="1057"/>
      <c r="DZ116" s="1058"/>
    </row>
    <row r="117" spans="1:130" s="247" customFormat="1" ht="26.25" customHeight="1" x14ac:dyDescent="0.15">
      <c r="A117" s="998" t="s">
        <v>189</v>
      </c>
      <c r="B117" s="979"/>
      <c r="C117" s="979"/>
      <c r="D117" s="979"/>
      <c r="E117" s="979"/>
      <c r="F117" s="979"/>
      <c r="G117" s="979"/>
      <c r="H117" s="979"/>
      <c r="I117" s="979"/>
      <c r="J117" s="979"/>
      <c r="K117" s="979"/>
      <c r="L117" s="979"/>
      <c r="M117" s="979"/>
      <c r="N117" s="979"/>
      <c r="O117" s="979"/>
      <c r="P117" s="979"/>
      <c r="Q117" s="979"/>
      <c r="R117" s="979"/>
      <c r="S117" s="979"/>
      <c r="T117" s="979"/>
      <c r="U117" s="979"/>
      <c r="V117" s="979"/>
      <c r="W117" s="979"/>
      <c r="X117" s="979"/>
      <c r="Y117" s="1069" t="s">
        <v>452</v>
      </c>
      <c r="Z117" s="980"/>
      <c r="AA117" s="1070">
        <v>356011</v>
      </c>
      <c r="AB117" s="1071"/>
      <c r="AC117" s="1071"/>
      <c r="AD117" s="1071"/>
      <c r="AE117" s="1072"/>
      <c r="AF117" s="1073">
        <v>364606</v>
      </c>
      <c r="AG117" s="1071"/>
      <c r="AH117" s="1071"/>
      <c r="AI117" s="1071"/>
      <c r="AJ117" s="1072"/>
      <c r="AK117" s="1073">
        <v>410631</v>
      </c>
      <c r="AL117" s="1071"/>
      <c r="AM117" s="1071"/>
      <c r="AN117" s="1071"/>
      <c r="AO117" s="1072"/>
      <c r="AP117" s="1074"/>
      <c r="AQ117" s="1075"/>
      <c r="AR117" s="1075"/>
      <c r="AS117" s="1075"/>
      <c r="AT117" s="1076"/>
      <c r="AU117" s="994"/>
      <c r="AV117" s="995"/>
      <c r="AW117" s="995"/>
      <c r="AX117" s="995"/>
      <c r="AY117" s="995"/>
      <c r="AZ117" s="1061" t="s">
        <v>453</v>
      </c>
      <c r="BA117" s="1062"/>
      <c r="BB117" s="1062"/>
      <c r="BC117" s="1062"/>
      <c r="BD117" s="1062"/>
      <c r="BE117" s="1062"/>
      <c r="BF117" s="1062"/>
      <c r="BG117" s="1062"/>
      <c r="BH117" s="1062"/>
      <c r="BI117" s="1062"/>
      <c r="BJ117" s="1062"/>
      <c r="BK117" s="1062"/>
      <c r="BL117" s="1062"/>
      <c r="BM117" s="1062"/>
      <c r="BN117" s="1062"/>
      <c r="BO117" s="1062"/>
      <c r="BP117" s="1063"/>
      <c r="BQ117" s="1013" t="s">
        <v>149</v>
      </c>
      <c r="BR117" s="1014"/>
      <c r="BS117" s="1014"/>
      <c r="BT117" s="1014"/>
      <c r="BU117" s="1014"/>
      <c r="BV117" s="1014" t="s">
        <v>149</v>
      </c>
      <c r="BW117" s="1014"/>
      <c r="BX117" s="1014"/>
      <c r="BY117" s="1014"/>
      <c r="BZ117" s="1014"/>
      <c r="CA117" s="1014" t="s">
        <v>149</v>
      </c>
      <c r="CB117" s="1014"/>
      <c r="CC117" s="1014"/>
      <c r="CD117" s="1014"/>
      <c r="CE117" s="1014"/>
      <c r="CF117" s="1008" t="s">
        <v>431</v>
      </c>
      <c r="CG117" s="1009"/>
      <c r="CH117" s="1009"/>
      <c r="CI117" s="1009"/>
      <c r="CJ117" s="1009"/>
      <c r="CK117" s="1039"/>
      <c r="CL117" s="1040"/>
      <c r="CM117" s="1010" t="s">
        <v>454</v>
      </c>
      <c r="CN117" s="1011"/>
      <c r="CO117" s="1011"/>
      <c r="CP117" s="1011"/>
      <c r="CQ117" s="1011"/>
      <c r="CR117" s="1011"/>
      <c r="CS117" s="1011"/>
      <c r="CT117" s="1011"/>
      <c r="CU117" s="1011"/>
      <c r="CV117" s="1011"/>
      <c r="CW117" s="1011"/>
      <c r="CX117" s="1011"/>
      <c r="CY117" s="1011"/>
      <c r="CZ117" s="1011"/>
      <c r="DA117" s="1011"/>
      <c r="DB117" s="1011"/>
      <c r="DC117" s="1011"/>
      <c r="DD117" s="1011"/>
      <c r="DE117" s="1011"/>
      <c r="DF117" s="1012"/>
      <c r="DG117" s="1052" t="s">
        <v>149</v>
      </c>
      <c r="DH117" s="1053"/>
      <c r="DI117" s="1053"/>
      <c r="DJ117" s="1053"/>
      <c r="DK117" s="1054"/>
      <c r="DL117" s="1055" t="s">
        <v>434</v>
      </c>
      <c r="DM117" s="1053"/>
      <c r="DN117" s="1053"/>
      <c r="DO117" s="1053"/>
      <c r="DP117" s="1054"/>
      <c r="DQ117" s="1055" t="s">
        <v>149</v>
      </c>
      <c r="DR117" s="1053"/>
      <c r="DS117" s="1053"/>
      <c r="DT117" s="1053"/>
      <c r="DU117" s="1054"/>
      <c r="DV117" s="1056" t="s">
        <v>149</v>
      </c>
      <c r="DW117" s="1057"/>
      <c r="DX117" s="1057"/>
      <c r="DY117" s="1057"/>
      <c r="DZ117" s="1058"/>
    </row>
    <row r="118" spans="1:130" s="247" customFormat="1" ht="26.25" customHeight="1" x14ac:dyDescent="0.15">
      <c r="A118" s="998" t="s">
        <v>426</v>
      </c>
      <c r="B118" s="979"/>
      <c r="C118" s="979"/>
      <c r="D118" s="979"/>
      <c r="E118" s="979"/>
      <c r="F118" s="979"/>
      <c r="G118" s="979"/>
      <c r="H118" s="979"/>
      <c r="I118" s="979"/>
      <c r="J118" s="979"/>
      <c r="K118" s="979"/>
      <c r="L118" s="979"/>
      <c r="M118" s="979"/>
      <c r="N118" s="979"/>
      <c r="O118" s="979"/>
      <c r="P118" s="979"/>
      <c r="Q118" s="979"/>
      <c r="R118" s="979"/>
      <c r="S118" s="979"/>
      <c r="T118" s="979"/>
      <c r="U118" s="979"/>
      <c r="V118" s="979"/>
      <c r="W118" s="979"/>
      <c r="X118" s="979"/>
      <c r="Y118" s="979"/>
      <c r="Z118" s="980"/>
      <c r="AA118" s="978" t="s">
        <v>424</v>
      </c>
      <c r="AB118" s="979"/>
      <c r="AC118" s="979"/>
      <c r="AD118" s="979"/>
      <c r="AE118" s="980"/>
      <c r="AF118" s="978" t="s">
        <v>311</v>
      </c>
      <c r="AG118" s="979"/>
      <c r="AH118" s="979"/>
      <c r="AI118" s="979"/>
      <c r="AJ118" s="980"/>
      <c r="AK118" s="978" t="s">
        <v>310</v>
      </c>
      <c r="AL118" s="979"/>
      <c r="AM118" s="979"/>
      <c r="AN118" s="979"/>
      <c r="AO118" s="980"/>
      <c r="AP118" s="1065" t="s">
        <v>425</v>
      </c>
      <c r="AQ118" s="1066"/>
      <c r="AR118" s="1066"/>
      <c r="AS118" s="1066"/>
      <c r="AT118" s="1067"/>
      <c r="AU118" s="994"/>
      <c r="AV118" s="995"/>
      <c r="AW118" s="995"/>
      <c r="AX118" s="995"/>
      <c r="AY118" s="995"/>
      <c r="AZ118" s="1068" t="s">
        <v>455</v>
      </c>
      <c r="BA118" s="1059"/>
      <c r="BB118" s="1059"/>
      <c r="BC118" s="1059"/>
      <c r="BD118" s="1059"/>
      <c r="BE118" s="1059"/>
      <c r="BF118" s="1059"/>
      <c r="BG118" s="1059"/>
      <c r="BH118" s="1059"/>
      <c r="BI118" s="1059"/>
      <c r="BJ118" s="1059"/>
      <c r="BK118" s="1059"/>
      <c r="BL118" s="1059"/>
      <c r="BM118" s="1059"/>
      <c r="BN118" s="1059"/>
      <c r="BO118" s="1059"/>
      <c r="BP118" s="1060"/>
      <c r="BQ118" s="1091" t="s">
        <v>431</v>
      </c>
      <c r="BR118" s="1092"/>
      <c r="BS118" s="1092"/>
      <c r="BT118" s="1092"/>
      <c r="BU118" s="1092"/>
      <c r="BV118" s="1092" t="s">
        <v>431</v>
      </c>
      <c r="BW118" s="1092"/>
      <c r="BX118" s="1092"/>
      <c r="BY118" s="1092"/>
      <c r="BZ118" s="1092"/>
      <c r="CA118" s="1092" t="s">
        <v>431</v>
      </c>
      <c r="CB118" s="1092"/>
      <c r="CC118" s="1092"/>
      <c r="CD118" s="1092"/>
      <c r="CE118" s="1092"/>
      <c r="CF118" s="1008" t="s">
        <v>149</v>
      </c>
      <c r="CG118" s="1009"/>
      <c r="CH118" s="1009"/>
      <c r="CI118" s="1009"/>
      <c r="CJ118" s="1009"/>
      <c r="CK118" s="1039"/>
      <c r="CL118" s="1040"/>
      <c r="CM118" s="1010" t="s">
        <v>456</v>
      </c>
      <c r="CN118" s="1011"/>
      <c r="CO118" s="1011"/>
      <c r="CP118" s="1011"/>
      <c r="CQ118" s="1011"/>
      <c r="CR118" s="1011"/>
      <c r="CS118" s="1011"/>
      <c r="CT118" s="1011"/>
      <c r="CU118" s="1011"/>
      <c r="CV118" s="1011"/>
      <c r="CW118" s="1011"/>
      <c r="CX118" s="1011"/>
      <c r="CY118" s="1011"/>
      <c r="CZ118" s="1011"/>
      <c r="DA118" s="1011"/>
      <c r="DB118" s="1011"/>
      <c r="DC118" s="1011"/>
      <c r="DD118" s="1011"/>
      <c r="DE118" s="1011"/>
      <c r="DF118" s="1012"/>
      <c r="DG118" s="1052" t="s">
        <v>431</v>
      </c>
      <c r="DH118" s="1053"/>
      <c r="DI118" s="1053"/>
      <c r="DJ118" s="1053"/>
      <c r="DK118" s="1054"/>
      <c r="DL118" s="1055" t="s">
        <v>149</v>
      </c>
      <c r="DM118" s="1053"/>
      <c r="DN118" s="1053"/>
      <c r="DO118" s="1053"/>
      <c r="DP118" s="1054"/>
      <c r="DQ118" s="1055" t="s">
        <v>431</v>
      </c>
      <c r="DR118" s="1053"/>
      <c r="DS118" s="1053"/>
      <c r="DT118" s="1053"/>
      <c r="DU118" s="1054"/>
      <c r="DV118" s="1056" t="s">
        <v>149</v>
      </c>
      <c r="DW118" s="1057"/>
      <c r="DX118" s="1057"/>
      <c r="DY118" s="1057"/>
      <c r="DZ118" s="1058"/>
    </row>
    <row r="119" spans="1:130" s="247" customFormat="1" ht="26.25" customHeight="1" x14ac:dyDescent="0.15">
      <c r="A119" s="1152" t="s">
        <v>429</v>
      </c>
      <c r="B119" s="1038"/>
      <c r="C119" s="1017" t="s">
        <v>430</v>
      </c>
      <c r="D119" s="1018"/>
      <c r="E119" s="1018"/>
      <c r="F119" s="1018"/>
      <c r="G119" s="1018"/>
      <c r="H119" s="1018"/>
      <c r="I119" s="1018"/>
      <c r="J119" s="1018"/>
      <c r="K119" s="1018"/>
      <c r="L119" s="1018"/>
      <c r="M119" s="1018"/>
      <c r="N119" s="1018"/>
      <c r="O119" s="1018"/>
      <c r="P119" s="1018"/>
      <c r="Q119" s="1018"/>
      <c r="R119" s="1018"/>
      <c r="S119" s="1018"/>
      <c r="T119" s="1018"/>
      <c r="U119" s="1018"/>
      <c r="V119" s="1018"/>
      <c r="W119" s="1018"/>
      <c r="X119" s="1018"/>
      <c r="Y119" s="1018"/>
      <c r="Z119" s="1019"/>
      <c r="AA119" s="985" t="s">
        <v>431</v>
      </c>
      <c r="AB119" s="986"/>
      <c r="AC119" s="986"/>
      <c r="AD119" s="986"/>
      <c r="AE119" s="987"/>
      <c r="AF119" s="988" t="s">
        <v>149</v>
      </c>
      <c r="AG119" s="986"/>
      <c r="AH119" s="986"/>
      <c r="AI119" s="986"/>
      <c r="AJ119" s="987"/>
      <c r="AK119" s="988" t="s">
        <v>431</v>
      </c>
      <c r="AL119" s="986"/>
      <c r="AM119" s="986"/>
      <c r="AN119" s="986"/>
      <c r="AO119" s="987"/>
      <c r="AP119" s="989" t="s">
        <v>431</v>
      </c>
      <c r="AQ119" s="990"/>
      <c r="AR119" s="990"/>
      <c r="AS119" s="990"/>
      <c r="AT119" s="991"/>
      <c r="AU119" s="996"/>
      <c r="AV119" s="997"/>
      <c r="AW119" s="997"/>
      <c r="AX119" s="997"/>
      <c r="AY119" s="997"/>
      <c r="AZ119" s="278" t="s">
        <v>189</v>
      </c>
      <c r="BA119" s="278"/>
      <c r="BB119" s="278"/>
      <c r="BC119" s="278"/>
      <c r="BD119" s="278"/>
      <c r="BE119" s="278"/>
      <c r="BF119" s="278"/>
      <c r="BG119" s="278"/>
      <c r="BH119" s="278"/>
      <c r="BI119" s="278"/>
      <c r="BJ119" s="278"/>
      <c r="BK119" s="278"/>
      <c r="BL119" s="278"/>
      <c r="BM119" s="278"/>
      <c r="BN119" s="278"/>
      <c r="BO119" s="1069" t="s">
        <v>457</v>
      </c>
      <c r="BP119" s="1100"/>
      <c r="BQ119" s="1091">
        <v>4067691</v>
      </c>
      <c r="BR119" s="1092"/>
      <c r="BS119" s="1092"/>
      <c r="BT119" s="1092"/>
      <c r="BU119" s="1092"/>
      <c r="BV119" s="1092">
        <v>3998440</v>
      </c>
      <c r="BW119" s="1092"/>
      <c r="BX119" s="1092"/>
      <c r="BY119" s="1092"/>
      <c r="BZ119" s="1092"/>
      <c r="CA119" s="1092">
        <v>4563299</v>
      </c>
      <c r="CB119" s="1092"/>
      <c r="CC119" s="1092"/>
      <c r="CD119" s="1092"/>
      <c r="CE119" s="1092"/>
      <c r="CF119" s="1093"/>
      <c r="CG119" s="1094"/>
      <c r="CH119" s="1094"/>
      <c r="CI119" s="1094"/>
      <c r="CJ119" s="1095"/>
      <c r="CK119" s="1041"/>
      <c r="CL119" s="1042"/>
      <c r="CM119" s="1096" t="s">
        <v>458</v>
      </c>
      <c r="CN119" s="1097"/>
      <c r="CO119" s="1097"/>
      <c r="CP119" s="1097"/>
      <c r="CQ119" s="1097"/>
      <c r="CR119" s="1097"/>
      <c r="CS119" s="1097"/>
      <c r="CT119" s="1097"/>
      <c r="CU119" s="1097"/>
      <c r="CV119" s="1097"/>
      <c r="CW119" s="1097"/>
      <c r="CX119" s="1097"/>
      <c r="CY119" s="1097"/>
      <c r="CZ119" s="1097"/>
      <c r="DA119" s="1097"/>
      <c r="DB119" s="1097"/>
      <c r="DC119" s="1097"/>
      <c r="DD119" s="1097"/>
      <c r="DE119" s="1097"/>
      <c r="DF119" s="1098"/>
      <c r="DG119" s="1099" t="s">
        <v>149</v>
      </c>
      <c r="DH119" s="1078"/>
      <c r="DI119" s="1078"/>
      <c r="DJ119" s="1078"/>
      <c r="DK119" s="1079"/>
      <c r="DL119" s="1077" t="s">
        <v>149</v>
      </c>
      <c r="DM119" s="1078"/>
      <c r="DN119" s="1078"/>
      <c r="DO119" s="1078"/>
      <c r="DP119" s="1079"/>
      <c r="DQ119" s="1077" t="s">
        <v>149</v>
      </c>
      <c r="DR119" s="1078"/>
      <c r="DS119" s="1078"/>
      <c r="DT119" s="1078"/>
      <c r="DU119" s="1079"/>
      <c r="DV119" s="1080" t="s">
        <v>149</v>
      </c>
      <c r="DW119" s="1081"/>
      <c r="DX119" s="1081"/>
      <c r="DY119" s="1081"/>
      <c r="DZ119" s="1082"/>
    </row>
    <row r="120" spans="1:130" s="247" customFormat="1" ht="26.25" customHeight="1" x14ac:dyDescent="0.15">
      <c r="A120" s="1153"/>
      <c r="B120" s="1040"/>
      <c r="C120" s="1010" t="s">
        <v>435</v>
      </c>
      <c r="D120" s="1011"/>
      <c r="E120" s="1011"/>
      <c r="F120" s="1011"/>
      <c r="G120" s="1011"/>
      <c r="H120" s="1011"/>
      <c r="I120" s="1011"/>
      <c r="J120" s="1011"/>
      <c r="K120" s="1011"/>
      <c r="L120" s="1011"/>
      <c r="M120" s="1011"/>
      <c r="N120" s="1011"/>
      <c r="O120" s="1011"/>
      <c r="P120" s="1011"/>
      <c r="Q120" s="1011"/>
      <c r="R120" s="1011"/>
      <c r="S120" s="1011"/>
      <c r="T120" s="1011"/>
      <c r="U120" s="1011"/>
      <c r="V120" s="1011"/>
      <c r="W120" s="1011"/>
      <c r="X120" s="1011"/>
      <c r="Y120" s="1011"/>
      <c r="Z120" s="1012"/>
      <c r="AA120" s="1052" t="s">
        <v>149</v>
      </c>
      <c r="AB120" s="1053"/>
      <c r="AC120" s="1053"/>
      <c r="AD120" s="1053"/>
      <c r="AE120" s="1054"/>
      <c r="AF120" s="1055" t="s">
        <v>149</v>
      </c>
      <c r="AG120" s="1053"/>
      <c r="AH120" s="1053"/>
      <c r="AI120" s="1053"/>
      <c r="AJ120" s="1054"/>
      <c r="AK120" s="1055" t="s">
        <v>431</v>
      </c>
      <c r="AL120" s="1053"/>
      <c r="AM120" s="1053"/>
      <c r="AN120" s="1053"/>
      <c r="AO120" s="1054"/>
      <c r="AP120" s="1056" t="s">
        <v>149</v>
      </c>
      <c r="AQ120" s="1057"/>
      <c r="AR120" s="1057"/>
      <c r="AS120" s="1057"/>
      <c r="AT120" s="1058"/>
      <c r="AU120" s="1083" t="s">
        <v>459</v>
      </c>
      <c r="AV120" s="1084"/>
      <c r="AW120" s="1084"/>
      <c r="AX120" s="1084"/>
      <c r="AY120" s="1085"/>
      <c r="AZ120" s="1034" t="s">
        <v>460</v>
      </c>
      <c r="BA120" s="983"/>
      <c r="BB120" s="983"/>
      <c r="BC120" s="983"/>
      <c r="BD120" s="983"/>
      <c r="BE120" s="983"/>
      <c r="BF120" s="983"/>
      <c r="BG120" s="983"/>
      <c r="BH120" s="983"/>
      <c r="BI120" s="983"/>
      <c r="BJ120" s="983"/>
      <c r="BK120" s="983"/>
      <c r="BL120" s="983"/>
      <c r="BM120" s="983"/>
      <c r="BN120" s="983"/>
      <c r="BO120" s="983"/>
      <c r="BP120" s="984"/>
      <c r="BQ120" s="1020">
        <v>3083882</v>
      </c>
      <c r="BR120" s="1021"/>
      <c r="BS120" s="1021"/>
      <c r="BT120" s="1021"/>
      <c r="BU120" s="1021"/>
      <c r="BV120" s="1021">
        <v>3007186</v>
      </c>
      <c r="BW120" s="1021"/>
      <c r="BX120" s="1021"/>
      <c r="BY120" s="1021"/>
      <c r="BZ120" s="1021"/>
      <c r="CA120" s="1021">
        <v>2319478</v>
      </c>
      <c r="CB120" s="1021"/>
      <c r="CC120" s="1021"/>
      <c r="CD120" s="1021"/>
      <c r="CE120" s="1021"/>
      <c r="CF120" s="1035">
        <v>184.3</v>
      </c>
      <c r="CG120" s="1036"/>
      <c r="CH120" s="1036"/>
      <c r="CI120" s="1036"/>
      <c r="CJ120" s="1036"/>
      <c r="CK120" s="1101" t="s">
        <v>461</v>
      </c>
      <c r="CL120" s="1102"/>
      <c r="CM120" s="1102"/>
      <c r="CN120" s="1102"/>
      <c r="CO120" s="1103"/>
      <c r="CP120" s="1109" t="s">
        <v>408</v>
      </c>
      <c r="CQ120" s="1110"/>
      <c r="CR120" s="1110"/>
      <c r="CS120" s="1110"/>
      <c r="CT120" s="1110"/>
      <c r="CU120" s="1110"/>
      <c r="CV120" s="1110"/>
      <c r="CW120" s="1110"/>
      <c r="CX120" s="1110"/>
      <c r="CY120" s="1110"/>
      <c r="CZ120" s="1110"/>
      <c r="DA120" s="1110"/>
      <c r="DB120" s="1110"/>
      <c r="DC120" s="1110"/>
      <c r="DD120" s="1110"/>
      <c r="DE120" s="1110"/>
      <c r="DF120" s="1111"/>
      <c r="DG120" s="1020">
        <v>288567</v>
      </c>
      <c r="DH120" s="1021"/>
      <c r="DI120" s="1021"/>
      <c r="DJ120" s="1021"/>
      <c r="DK120" s="1021"/>
      <c r="DL120" s="1021">
        <v>308870</v>
      </c>
      <c r="DM120" s="1021"/>
      <c r="DN120" s="1021"/>
      <c r="DO120" s="1021"/>
      <c r="DP120" s="1021"/>
      <c r="DQ120" s="1021">
        <v>361253</v>
      </c>
      <c r="DR120" s="1021"/>
      <c r="DS120" s="1021"/>
      <c r="DT120" s="1021"/>
      <c r="DU120" s="1021"/>
      <c r="DV120" s="1022">
        <v>28.7</v>
      </c>
      <c r="DW120" s="1022"/>
      <c r="DX120" s="1022"/>
      <c r="DY120" s="1022"/>
      <c r="DZ120" s="1023"/>
    </row>
    <row r="121" spans="1:130" s="247" customFormat="1" ht="26.25" customHeight="1" x14ac:dyDescent="0.15">
      <c r="A121" s="1153"/>
      <c r="B121" s="1040"/>
      <c r="C121" s="1061" t="s">
        <v>462</v>
      </c>
      <c r="D121" s="1062"/>
      <c r="E121" s="1062"/>
      <c r="F121" s="1062"/>
      <c r="G121" s="1062"/>
      <c r="H121" s="1062"/>
      <c r="I121" s="1062"/>
      <c r="J121" s="1062"/>
      <c r="K121" s="1062"/>
      <c r="L121" s="1062"/>
      <c r="M121" s="1062"/>
      <c r="N121" s="1062"/>
      <c r="O121" s="1062"/>
      <c r="P121" s="1062"/>
      <c r="Q121" s="1062"/>
      <c r="R121" s="1062"/>
      <c r="S121" s="1062"/>
      <c r="T121" s="1062"/>
      <c r="U121" s="1062"/>
      <c r="V121" s="1062"/>
      <c r="W121" s="1062"/>
      <c r="X121" s="1062"/>
      <c r="Y121" s="1062"/>
      <c r="Z121" s="1063"/>
      <c r="AA121" s="1052" t="s">
        <v>149</v>
      </c>
      <c r="AB121" s="1053"/>
      <c r="AC121" s="1053"/>
      <c r="AD121" s="1053"/>
      <c r="AE121" s="1054"/>
      <c r="AF121" s="1055" t="s">
        <v>149</v>
      </c>
      <c r="AG121" s="1053"/>
      <c r="AH121" s="1053"/>
      <c r="AI121" s="1053"/>
      <c r="AJ121" s="1054"/>
      <c r="AK121" s="1055" t="s">
        <v>149</v>
      </c>
      <c r="AL121" s="1053"/>
      <c r="AM121" s="1053"/>
      <c r="AN121" s="1053"/>
      <c r="AO121" s="1054"/>
      <c r="AP121" s="1056" t="s">
        <v>149</v>
      </c>
      <c r="AQ121" s="1057"/>
      <c r="AR121" s="1057"/>
      <c r="AS121" s="1057"/>
      <c r="AT121" s="1058"/>
      <c r="AU121" s="1086"/>
      <c r="AV121" s="1087"/>
      <c r="AW121" s="1087"/>
      <c r="AX121" s="1087"/>
      <c r="AY121" s="1088"/>
      <c r="AZ121" s="1043" t="s">
        <v>463</v>
      </c>
      <c r="BA121" s="1044"/>
      <c r="BB121" s="1044"/>
      <c r="BC121" s="1044"/>
      <c r="BD121" s="1044"/>
      <c r="BE121" s="1044"/>
      <c r="BF121" s="1044"/>
      <c r="BG121" s="1044"/>
      <c r="BH121" s="1044"/>
      <c r="BI121" s="1044"/>
      <c r="BJ121" s="1044"/>
      <c r="BK121" s="1044"/>
      <c r="BL121" s="1044"/>
      <c r="BM121" s="1044"/>
      <c r="BN121" s="1044"/>
      <c r="BO121" s="1044"/>
      <c r="BP121" s="1045"/>
      <c r="BQ121" s="1013">
        <v>190716</v>
      </c>
      <c r="BR121" s="1014"/>
      <c r="BS121" s="1014"/>
      <c r="BT121" s="1014"/>
      <c r="BU121" s="1014"/>
      <c r="BV121" s="1014">
        <v>195645</v>
      </c>
      <c r="BW121" s="1014"/>
      <c r="BX121" s="1014"/>
      <c r="BY121" s="1014"/>
      <c r="BZ121" s="1014"/>
      <c r="CA121" s="1014">
        <v>182286</v>
      </c>
      <c r="CB121" s="1014"/>
      <c r="CC121" s="1014"/>
      <c r="CD121" s="1014"/>
      <c r="CE121" s="1014"/>
      <c r="CF121" s="1008">
        <v>14.5</v>
      </c>
      <c r="CG121" s="1009"/>
      <c r="CH121" s="1009"/>
      <c r="CI121" s="1009"/>
      <c r="CJ121" s="1009"/>
      <c r="CK121" s="1104"/>
      <c r="CL121" s="1105"/>
      <c r="CM121" s="1105"/>
      <c r="CN121" s="1105"/>
      <c r="CO121" s="1106"/>
      <c r="CP121" s="1114" t="s">
        <v>407</v>
      </c>
      <c r="CQ121" s="1115"/>
      <c r="CR121" s="1115"/>
      <c r="CS121" s="1115"/>
      <c r="CT121" s="1115"/>
      <c r="CU121" s="1115"/>
      <c r="CV121" s="1115"/>
      <c r="CW121" s="1115"/>
      <c r="CX121" s="1115"/>
      <c r="CY121" s="1115"/>
      <c r="CZ121" s="1115"/>
      <c r="DA121" s="1115"/>
      <c r="DB121" s="1115"/>
      <c r="DC121" s="1115"/>
      <c r="DD121" s="1115"/>
      <c r="DE121" s="1115"/>
      <c r="DF121" s="1116"/>
      <c r="DG121" s="1013" t="s">
        <v>149</v>
      </c>
      <c r="DH121" s="1014"/>
      <c r="DI121" s="1014"/>
      <c r="DJ121" s="1014"/>
      <c r="DK121" s="1014"/>
      <c r="DL121" s="1014" t="s">
        <v>149</v>
      </c>
      <c r="DM121" s="1014"/>
      <c r="DN121" s="1014"/>
      <c r="DO121" s="1014"/>
      <c r="DP121" s="1014"/>
      <c r="DQ121" s="1014" t="s">
        <v>431</v>
      </c>
      <c r="DR121" s="1014"/>
      <c r="DS121" s="1014"/>
      <c r="DT121" s="1014"/>
      <c r="DU121" s="1014"/>
      <c r="DV121" s="1015" t="s">
        <v>431</v>
      </c>
      <c r="DW121" s="1015"/>
      <c r="DX121" s="1015"/>
      <c r="DY121" s="1015"/>
      <c r="DZ121" s="1016"/>
    </row>
    <row r="122" spans="1:130" s="247" customFormat="1" ht="26.25" customHeight="1" x14ac:dyDescent="0.15">
      <c r="A122" s="1153"/>
      <c r="B122" s="1040"/>
      <c r="C122" s="1010" t="s">
        <v>445</v>
      </c>
      <c r="D122" s="1011"/>
      <c r="E122" s="1011"/>
      <c r="F122" s="1011"/>
      <c r="G122" s="1011"/>
      <c r="H122" s="1011"/>
      <c r="I122" s="1011"/>
      <c r="J122" s="1011"/>
      <c r="K122" s="1011"/>
      <c r="L122" s="1011"/>
      <c r="M122" s="1011"/>
      <c r="N122" s="1011"/>
      <c r="O122" s="1011"/>
      <c r="P122" s="1011"/>
      <c r="Q122" s="1011"/>
      <c r="R122" s="1011"/>
      <c r="S122" s="1011"/>
      <c r="T122" s="1011"/>
      <c r="U122" s="1011"/>
      <c r="V122" s="1011"/>
      <c r="W122" s="1011"/>
      <c r="X122" s="1011"/>
      <c r="Y122" s="1011"/>
      <c r="Z122" s="1012"/>
      <c r="AA122" s="1052" t="s">
        <v>149</v>
      </c>
      <c r="AB122" s="1053"/>
      <c r="AC122" s="1053"/>
      <c r="AD122" s="1053"/>
      <c r="AE122" s="1054"/>
      <c r="AF122" s="1055" t="s">
        <v>149</v>
      </c>
      <c r="AG122" s="1053"/>
      <c r="AH122" s="1053"/>
      <c r="AI122" s="1053"/>
      <c r="AJ122" s="1054"/>
      <c r="AK122" s="1055" t="s">
        <v>149</v>
      </c>
      <c r="AL122" s="1053"/>
      <c r="AM122" s="1053"/>
      <c r="AN122" s="1053"/>
      <c r="AO122" s="1054"/>
      <c r="AP122" s="1056" t="s">
        <v>431</v>
      </c>
      <c r="AQ122" s="1057"/>
      <c r="AR122" s="1057"/>
      <c r="AS122" s="1057"/>
      <c r="AT122" s="1058"/>
      <c r="AU122" s="1086"/>
      <c r="AV122" s="1087"/>
      <c r="AW122" s="1087"/>
      <c r="AX122" s="1087"/>
      <c r="AY122" s="1088"/>
      <c r="AZ122" s="1068" t="s">
        <v>464</v>
      </c>
      <c r="BA122" s="1059"/>
      <c r="BB122" s="1059"/>
      <c r="BC122" s="1059"/>
      <c r="BD122" s="1059"/>
      <c r="BE122" s="1059"/>
      <c r="BF122" s="1059"/>
      <c r="BG122" s="1059"/>
      <c r="BH122" s="1059"/>
      <c r="BI122" s="1059"/>
      <c r="BJ122" s="1059"/>
      <c r="BK122" s="1059"/>
      <c r="BL122" s="1059"/>
      <c r="BM122" s="1059"/>
      <c r="BN122" s="1059"/>
      <c r="BO122" s="1059"/>
      <c r="BP122" s="1060"/>
      <c r="BQ122" s="1091">
        <v>2491097</v>
      </c>
      <c r="BR122" s="1092"/>
      <c r="BS122" s="1092"/>
      <c r="BT122" s="1092"/>
      <c r="BU122" s="1092"/>
      <c r="BV122" s="1092">
        <v>2459043</v>
      </c>
      <c r="BW122" s="1092"/>
      <c r="BX122" s="1092"/>
      <c r="BY122" s="1092"/>
      <c r="BZ122" s="1092"/>
      <c r="CA122" s="1092">
        <v>2679147</v>
      </c>
      <c r="CB122" s="1092"/>
      <c r="CC122" s="1092"/>
      <c r="CD122" s="1092"/>
      <c r="CE122" s="1092"/>
      <c r="CF122" s="1112">
        <v>212.9</v>
      </c>
      <c r="CG122" s="1113"/>
      <c r="CH122" s="1113"/>
      <c r="CI122" s="1113"/>
      <c r="CJ122" s="1113"/>
      <c r="CK122" s="1104"/>
      <c r="CL122" s="1105"/>
      <c r="CM122" s="1105"/>
      <c r="CN122" s="1105"/>
      <c r="CO122" s="1106"/>
      <c r="CP122" s="1114" t="s">
        <v>465</v>
      </c>
      <c r="CQ122" s="1115"/>
      <c r="CR122" s="1115"/>
      <c r="CS122" s="1115"/>
      <c r="CT122" s="1115"/>
      <c r="CU122" s="1115"/>
      <c r="CV122" s="1115"/>
      <c r="CW122" s="1115"/>
      <c r="CX122" s="1115"/>
      <c r="CY122" s="1115"/>
      <c r="CZ122" s="1115"/>
      <c r="DA122" s="1115"/>
      <c r="DB122" s="1115"/>
      <c r="DC122" s="1115"/>
      <c r="DD122" s="1115"/>
      <c r="DE122" s="1115"/>
      <c r="DF122" s="1116"/>
      <c r="DG122" s="1013" t="s">
        <v>431</v>
      </c>
      <c r="DH122" s="1014"/>
      <c r="DI122" s="1014"/>
      <c r="DJ122" s="1014"/>
      <c r="DK122" s="1014"/>
      <c r="DL122" s="1014" t="s">
        <v>149</v>
      </c>
      <c r="DM122" s="1014"/>
      <c r="DN122" s="1014"/>
      <c r="DO122" s="1014"/>
      <c r="DP122" s="1014"/>
      <c r="DQ122" s="1014" t="s">
        <v>149</v>
      </c>
      <c r="DR122" s="1014"/>
      <c r="DS122" s="1014"/>
      <c r="DT122" s="1014"/>
      <c r="DU122" s="1014"/>
      <c r="DV122" s="1015" t="s">
        <v>149</v>
      </c>
      <c r="DW122" s="1015"/>
      <c r="DX122" s="1015"/>
      <c r="DY122" s="1015"/>
      <c r="DZ122" s="1016"/>
    </row>
    <row r="123" spans="1:130" s="247" customFormat="1" ht="26.25" customHeight="1" x14ac:dyDescent="0.15">
      <c r="A123" s="1153"/>
      <c r="B123" s="1040"/>
      <c r="C123" s="1010" t="s">
        <v>451</v>
      </c>
      <c r="D123" s="1011"/>
      <c r="E123" s="1011"/>
      <c r="F123" s="1011"/>
      <c r="G123" s="1011"/>
      <c r="H123" s="1011"/>
      <c r="I123" s="1011"/>
      <c r="J123" s="1011"/>
      <c r="K123" s="1011"/>
      <c r="L123" s="1011"/>
      <c r="M123" s="1011"/>
      <c r="N123" s="1011"/>
      <c r="O123" s="1011"/>
      <c r="P123" s="1011"/>
      <c r="Q123" s="1011"/>
      <c r="R123" s="1011"/>
      <c r="S123" s="1011"/>
      <c r="T123" s="1011"/>
      <c r="U123" s="1011"/>
      <c r="V123" s="1011"/>
      <c r="W123" s="1011"/>
      <c r="X123" s="1011"/>
      <c r="Y123" s="1011"/>
      <c r="Z123" s="1012"/>
      <c r="AA123" s="1052" t="s">
        <v>431</v>
      </c>
      <c r="AB123" s="1053"/>
      <c r="AC123" s="1053"/>
      <c r="AD123" s="1053"/>
      <c r="AE123" s="1054"/>
      <c r="AF123" s="1055" t="s">
        <v>149</v>
      </c>
      <c r="AG123" s="1053"/>
      <c r="AH123" s="1053"/>
      <c r="AI123" s="1053"/>
      <c r="AJ123" s="1054"/>
      <c r="AK123" s="1055" t="s">
        <v>431</v>
      </c>
      <c r="AL123" s="1053"/>
      <c r="AM123" s="1053"/>
      <c r="AN123" s="1053"/>
      <c r="AO123" s="1054"/>
      <c r="AP123" s="1056" t="s">
        <v>431</v>
      </c>
      <c r="AQ123" s="1057"/>
      <c r="AR123" s="1057"/>
      <c r="AS123" s="1057"/>
      <c r="AT123" s="1058"/>
      <c r="AU123" s="1089"/>
      <c r="AV123" s="1090"/>
      <c r="AW123" s="1090"/>
      <c r="AX123" s="1090"/>
      <c r="AY123" s="1090"/>
      <c r="AZ123" s="278" t="s">
        <v>189</v>
      </c>
      <c r="BA123" s="278"/>
      <c r="BB123" s="278"/>
      <c r="BC123" s="278"/>
      <c r="BD123" s="278"/>
      <c r="BE123" s="278"/>
      <c r="BF123" s="278"/>
      <c r="BG123" s="278"/>
      <c r="BH123" s="278"/>
      <c r="BI123" s="278"/>
      <c r="BJ123" s="278"/>
      <c r="BK123" s="278"/>
      <c r="BL123" s="278"/>
      <c r="BM123" s="278"/>
      <c r="BN123" s="278"/>
      <c r="BO123" s="1069" t="s">
        <v>466</v>
      </c>
      <c r="BP123" s="1100"/>
      <c r="BQ123" s="1159">
        <v>5765695</v>
      </c>
      <c r="BR123" s="1160"/>
      <c r="BS123" s="1160"/>
      <c r="BT123" s="1160"/>
      <c r="BU123" s="1160"/>
      <c r="BV123" s="1160">
        <v>5661874</v>
      </c>
      <c r="BW123" s="1160"/>
      <c r="BX123" s="1160"/>
      <c r="BY123" s="1160"/>
      <c r="BZ123" s="1160"/>
      <c r="CA123" s="1160">
        <v>5180911</v>
      </c>
      <c r="CB123" s="1160"/>
      <c r="CC123" s="1160"/>
      <c r="CD123" s="1160"/>
      <c r="CE123" s="1160"/>
      <c r="CF123" s="1093"/>
      <c r="CG123" s="1094"/>
      <c r="CH123" s="1094"/>
      <c r="CI123" s="1094"/>
      <c r="CJ123" s="1095"/>
      <c r="CK123" s="1104"/>
      <c r="CL123" s="1105"/>
      <c r="CM123" s="1105"/>
      <c r="CN123" s="1105"/>
      <c r="CO123" s="1106"/>
      <c r="CP123" s="1114"/>
      <c r="CQ123" s="1115"/>
      <c r="CR123" s="1115"/>
      <c r="CS123" s="1115"/>
      <c r="CT123" s="1115"/>
      <c r="CU123" s="1115"/>
      <c r="CV123" s="1115"/>
      <c r="CW123" s="1115"/>
      <c r="CX123" s="1115"/>
      <c r="CY123" s="1115"/>
      <c r="CZ123" s="1115"/>
      <c r="DA123" s="1115"/>
      <c r="DB123" s="1115"/>
      <c r="DC123" s="1115"/>
      <c r="DD123" s="1115"/>
      <c r="DE123" s="1115"/>
      <c r="DF123" s="1116"/>
      <c r="DG123" s="1052"/>
      <c r="DH123" s="1053"/>
      <c r="DI123" s="1053"/>
      <c r="DJ123" s="1053"/>
      <c r="DK123" s="1054"/>
      <c r="DL123" s="1055"/>
      <c r="DM123" s="1053"/>
      <c r="DN123" s="1053"/>
      <c r="DO123" s="1053"/>
      <c r="DP123" s="1054"/>
      <c r="DQ123" s="1055"/>
      <c r="DR123" s="1053"/>
      <c r="DS123" s="1053"/>
      <c r="DT123" s="1053"/>
      <c r="DU123" s="1054"/>
      <c r="DV123" s="1056"/>
      <c r="DW123" s="1057"/>
      <c r="DX123" s="1057"/>
      <c r="DY123" s="1057"/>
      <c r="DZ123" s="1058"/>
    </row>
    <row r="124" spans="1:130" s="247" customFormat="1" ht="26.25" customHeight="1" thickBot="1" x14ac:dyDescent="0.2">
      <c r="A124" s="1153"/>
      <c r="B124" s="1040"/>
      <c r="C124" s="1010" t="s">
        <v>454</v>
      </c>
      <c r="D124" s="1011"/>
      <c r="E124" s="1011"/>
      <c r="F124" s="1011"/>
      <c r="G124" s="1011"/>
      <c r="H124" s="1011"/>
      <c r="I124" s="1011"/>
      <c r="J124" s="1011"/>
      <c r="K124" s="1011"/>
      <c r="L124" s="1011"/>
      <c r="M124" s="1011"/>
      <c r="N124" s="1011"/>
      <c r="O124" s="1011"/>
      <c r="P124" s="1011"/>
      <c r="Q124" s="1011"/>
      <c r="R124" s="1011"/>
      <c r="S124" s="1011"/>
      <c r="T124" s="1011"/>
      <c r="U124" s="1011"/>
      <c r="V124" s="1011"/>
      <c r="W124" s="1011"/>
      <c r="X124" s="1011"/>
      <c r="Y124" s="1011"/>
      <c r="Z124" s="1012"/>
      <c r="AA124" s="1052" t="s">
        <v>149</v>
      </c>
      <c r="AB124" s="1053"/>
      <c r="AC124" s="1053"/>
      <c r="AD124" s="1053"/>
      <c r="AE124" s="1054"/>
      <c r="AF124" s="1055" t="s">
        <v>149</v>
      </c>
      <c r="AG124" s="1053"/>
      <c r="AH124" s="1053"/>
      <c r="AI124" s="1053"/>
      <c r="AJ124" s="1054"/>
      <c r="AK124" s="1055" t="s">
        <v>149</v>
      </c>
      <c r="AL124" s="1053"/>
      <c r="AM124" s="1053"/>
      <c r="AN124" s="1053"/>
      <c r="AO124" s="1054"/>
      <c r="AP124" s="1056" t="s">
        <v>149</v>
      </c>
      <c r="AQ124" s="1057"/>
      <c r="AR124" s="1057"/>
      <c r="AS124" s="1057"/>
      <c r="AT124" s="1058"/>
      <c r="AU124" s="1155" t="s">
        <v>467</v>
      </c>
      <c r="AV124" s="1156"/>
      <c r="AW124" s="1156"/>
      <c r="AX124" s="1156"/>
      <c r="AY124" s="1156"/>
      <c r="AZ124" s="1156"/>
      <c r="BA124" s="1156"/>
      <c r="BB124" s="1156"/>
      <c r="BC124" s="1156"/>
      <c r="BD124" s="1156"/>
      <c r="BE124" s="1156"/>
      <c r="BF124" s="1156"/>
      <c r="BG124" s="1156"/>
      <c r="BH124" s="1156"/>
      <c r="BI124" s="1156"/>
      <c r="BJ124" s="1156"/>
      <c r="BK124" s="1156"/>
      <c r="BL124" s="1156"/>
      <c r="BM124" s="1156"/>
      <c r="BN124" s="1156"/>
      <c r="BO124" s="1156"/>
      <c r="BP124" s="1157"/>
      <c r="BQ124" s="1158" t="s">
        <v>149</v>
      </c>
      <c r="BR124" s="1122"/>
      <c r="BS124" s="1122"/>
      <c r="BT124" s="1122"/>
      <c r="BU124" s="1122"/>
      <c r="BV124" s="1122" t="s">
        <v>149</v>
      </c>
      <c r="BW124" s="1122"/>
      <c r="BX124" s="1122"/>
      <c r="BY124" s="1122"/>
      <c r="BZ124" s="1122"/>
      <c r="CA124" s="1122" t="s">
        <v>149</v>
      </c>
      <c r="CB124" s="1122"/>
      <c r="CC124" s="1122"/>
      <c r="CD124" s="1122"/>
      <c r="CE124" s="1122"/>
      <c r="CF124" s="1123"/>
      <c r="CG124" s="1124"/>
      <c r="CH124" s="1124"/>
      <c r="CI124" s="1124"/>
      <c r="CJ124" s="1125"/>
      <c r="CK124" s="1107"/>
      <c r="CL124" s="1107"/>
      <c r="CM124" s="1107"/>
      <c r="CN124" s="1107"/>
      <c r="CO124" s="1108"/>
      <c r="CP124" s="1114" t="s">
        <v>468</v>
      </c>
      <c r="CQ124" s="1115"/>
      <c r="CR124" s="1115"/>
      <c r="CS124" s="1115"/>
      <c r="CT124" s="1115"/>
      <c r="CU124" s="1115"/>
      <c r="CV124" s="1115"/>
      <c r="CW124" s="1115"/>
      <c r="CX124" s="1115"/>
      <c r="CY124" s="1115"/>
      <c r="CZ124" s="1115"/>
      <c r="DA124" s="1115"/>
      <c r="DB124" s="1115"/>
      <c r="DC124" s="1115"/>
      <c r="DD124" s="1115"/>
      <c r="DE124" s="1115"/>
      <c r="DF124" s="1116"/>
      <c r="DG124" s="1099" t="s">
        <v>149</v>
      </c>
      <c r="DH124" s="1078"/>
      <c r="DI124" s="1078"/>
      <c r="DJ124" s="1078"/>
      <c r="DK124" s="1079"/>
      <c r="DL124" s="1077" t="s">
        <v>149</v>
      </c>
      <c r="DM124" s="1078"/>
      <c r="DN124" s="1078"/>
      <c r="DO124" s="1078"/>
      <c r="DP124" s="1079"/>
      <c r="DQ124" s="1077" t="s">
        <v>149</v>
      </c>
      <c r="DR124" s="1078"/>
      <c r="DS124" s="1078"/>
      <c r="DT124" s="1078"/>
      <c r="DU124" s="1079"/>
      <c r="DV124" s="1080" t="s">
        <v>149</v>
      </c>
      <c r="DW124" s="1081"/>
      <c r="DX124" s="1081"/>
      <c r="DY124" s="1081"/>
      <c r="DZ124" s="1082"/>
    </row>
    <row r="125" spans="1:130" s="247" customFormat="1" ht="26.25" customHeight="1" x14ac:dyDescent="0.15">
      <c r="A125" s="1153"/>
      <c r="B125" s="1040"/>
      <c r="C125" s="1010" t="s">
        <v>456</v>
      </c>
      <c r="D125" s="1011"/>
      <c r="E125" s="1011"/>
      <c r="F125" s="1011"/>
      <c r="G125" s="1011"/>
      <c r="H125" s="1011"/>
      <c r="I125" s="1011"/>
      <c r="J125" s="1011"/>
      <c r="K125" s="1011"/>
      <c r="L125" s="1011"/>
      <c r="M125" s="1011"/>
      <c r="N125" s="1011"/>
      <c r="O125" s="1011"/>
      <c r="P125" s="1011"/>
      <c r="Q125" s="1011"/>
      <c r="R125" s="1011"/>
      <c r="S125" s="1011"/>
      <c r="T125" s="1011"/>
      <c r="U125" s="1011"/>
      <c r="V125" s="1011"/>
      <c r="W125" s="1011"/>
      <c r="X125" s="1011"/>
      <c r="Y125" s="1011"/>
      <c r="Z125" s="1012"/>
      <c r="AA125" s="1052" t="s">
        <v>149</v>
      </c>
      <c r="AB125" s="1053"/>
      <c r="AC125" s="1053"/>
      <c r="AD125" s="1053"/>
      <c r="AE125" s="1054"/>
      <c r="AF125" s="1055" t="s">
        <v>149</v>
      </c>
      <c r="AG125" s="1053"/>
      <c r="AH125" s="1053"/>
      <c r="AI125" s="1053"/>
      <c r="AJ125" s="1054"/>
      <c r="AK125" s="1055" t="s">
        <v>149</v>
      </c>
      <c r="AL125" s="1053"/>
      <c r="AM125" s="1053"/>
      <c r="AN125" s="1053"/>
      <c r="AO125" s="1054"/>
      <c r="AP125" s="1056" t="s">
        <v>149</v>
      </c>
      <c r="AQ125" s="1057"/>
      <c r="AR125" s="1057"/>
      <c r="AS125" s="1057"/>
      <c r="AT125" s="1058"/>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1117" t="s">
        <v>469</v>
      </c>
      <c r="CL125" s="1102"/>
      <c r="CM125" s="1102"/>
      <c r="CN125" s="1102"/>
      <c r="CO125" s="1103"/>
      <c r="CP125" s="1034" t="s">
        <v>470</v>
      </c>
      <c r="CQ125" s="983"/>
      <c r="CR125" s="983"/>
      <c r="CS125" s="983"/>
      <c r="CT125" s="983"/>
      <c r="CU125" s="983"/>
      <c r="CV125" s="983"/>
      <c r="CW125" s="983"/>
      <c r="CX125" s="983"/>
      <c r="CY125" s="983"/>
      <c r="CZ125" s="983"/>
      <c r="DA125" s="983"/>
      <c r="DB125" s="983"/>
      <c r="DC125" s="983"/>
      <c r="DD125" s="983"/>
      <c r="DE125" s="983"/>
      <c r="DF125" s="984"/>
      <c r="DG125" s="1020" t="s">
        <v>149</v>
      </c>
      <c r="DH125" s="1021"/>
      <c r="DI125" s="1021"/>
      <c r="DJ125" s="1021"/>
      <c r="DK125" s="1021"/>
      <c r="DL125" s="1021" t="s">
        <v>149</v>
      </c>
      <c r="DM125" s="1021"/>
      <c r="DN125" s="1021"/>
      <c r="DO125" s="1021"/>
      <c r="DP125" s="1021"/>
      <c r="DQ125" s="1021" t="s">
        <v>149</v>
      </c>
      <c r="DR125" s="1021"/>
      <c r="DS125" s="1021"/>
      <c r="DT125" s="1021"/>
      <c r="DU125" s="1021"/>
      <c r="DV125" s="1022" t="s">
        <v>149</v>
      </c>
      <c r="DW125" s="1022"/>
      <c r="DX125" s="1022"/>
      <c r="DY125" s="1022"/>
      <c r="DZ125" s="1023"/>
    </row>
    <row r="126" spans="1:130" s="247" customFormat="1" ht="26.25" customHeight="1" thickBot="1" x14ac:dyDescent="0.2">
      <c r="A126" s="1153"/>
      <c r="B126" s="1040"/>
      <c r="C126" s="1010" t="s">
        <v>458</v>
      </c>
      <c r="D126" s="1011"/>
      <c r="E126" s="1011"/>
      <c r="F126" s="1011"/>
      <c r="G126" s="1011"/>
      <c r="H126" s="1011"/>
      <c r="I126" s="1011"/>
      <c r="J126" s="1011"/>
      <c r="K126" s="1011"/>
      <c r="L126" s="1011"/>
      <c r="M126" s="1011"/>
      <c r="N126" s="1011"/>
      <c r="O126" s="1011"/>
      <c r="P126" s="1011"/>
      <c r="Q126" s="1011"/>
      <c r="R126" s="1011"/>
      <c r="S126" s="1011"/>
      <c r="T126" s="1011"/>
      <c r="U126" s="1011"/>
      <c r="V126" s="1011"/>
      <c r="W126" s="1011"/>
      <c r="X126" s="1011"/>
      <c r="Y126" s="1011"/>
      <c r="Z126" s="1012"/>
      <c r="AA126" s="1052" t="s">
        <v>149</v>
      </c>
      <c r="AB126" s="1053"/>
      <c r="AC126" s="1053"/>
      <c r="AD126" s="1053"/>
      <c r="AE126" s="1054"/>
      <c r="AF126" s="1055" t="s">
        <v>471</v>
      </c>
      <c r="AG126" s="1053"/>
      <c r="AH126" s="1053"/>
      <c r="AI126" s="1053"/>
      <c r="AJ126" s="1054"/>
      <c r="AK126" s="1055" t="s">
        <v>149</v>
      </c>
      <c r="AL126" s="1053"/>
      <c r="AM126" s="1053"/>
      <c r="AN126" s="1053"/>
      <c r="AO126" s="1054"/>
      <c r="AP126" s="1056" t="s">
        <v>149</v>
      </c>
      <c r="AQ126" s="1057"/>
      <c r="AR126" s="1057"/>
      <c r="AS126" s="1057"/>
      <c r="AT126" s="1058"/>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1118"/>
      <c r="CL126" s="1105"/>
      <c r="CM126" s="1105"/>
      <c r="CN126" s="1105"/>
      <c r="CO126" s="1106"/>
      <c r="CP126" s="1043" t="s">
        <v>472</v>
      </c>
      <c r="CQ126" s="1044"/>
      <c r="CR126" s="1044"/>
      <c r="CS126" s="1044"/>
      <c r="CT126" s="1044"/>
      <c r="CU126" s="1044"/>
      <c r="CV126" s="1044"/>
      <c r="CW126" s="1044"/>
      <c r="CX126" s="1044"/>
      <c r="CY126" s="1044"/>
      <c r="CZ126" s="1044"/>
      <c r="DA126" s="1044"/>
      <c r="DB126" s="1044"/>
      <c r="DC126" s="1044"/>
      <c r="DD126" s="1044"/>
      <c r="DE126" s="1044"/>
      <c r="DF126" s="1045"/>
      <c r="DG126" s="1013" t="s">
        <v>149</v>
      </c>
      <c r="DH126" s="1014"/>
      <c r="DI126" s="1014"/>
      <c r="DJ126" s="1014"/>
      <c r="DK126" s="1014"/>
      <c r="DL126" s="1014" t="s">
        <v>149</v>
      </c>
      <c r="DM126" s="1014"/>
      <c r="DN126" s="1014"/>
      <c r="DO126" s="1014"/>
      <c r="DP126" s="1014"/>
      <c r="DQ126" s="1014" t="s">
        <v>149</v>
      </c>
      <c r="DR126" s="1014"/>
      <c r="DS126" s="1014"/>
      <c r="DT126" s="1014"/>
      <c r="DU126" s="1014"/>
      <c r="DV126" s="1015" t="s">
        <v>149</v>
      </c>
      <c r="DW126" s="1015"/>
      <c r="DX126" s="1015"/>
      <c r="DY126" s="1015"/>
      <c r="DZ126" s="1016"/>
    </row>
    <row r="127" spans="1:130" s="247" customFormat="1" ht="26.25" customHeight="1" x14ac:dyDescent="0.15">
      <c r="A127" s="1154"/>
      <c r="B127" s="1042"/>
      <c r="C127" s="1096" t="s">
        <v>473</v>
      </c>
      <c r="D127" s="1097"/>
      <c r="E127" s="1097"/>
      <c r="F127" s="1097"/>
      <c r="G127" s="1097"/>
      <c r="H127" s="1097"/>
      <c r="I127" s="1097"/>
      <c r="J127" s="1097"/>
      <c r="K127" s="1097"/>
      <c r="L127" s="1097"/>
      <c r="M127" s="1097"/>
      <c r="N127" s="1097"/>
      <c r="O127" s="1097"/>
      <c r="P127" s="1097"/>
      <c r="Q127" s="1097"/>
      <c r="R127" s="1097"/>
      <c r="S127" s="1097"/>
      <c r="T127" s="1097"/>
      <c r="U127" s="1097"/>
      <c r="V127" s="1097"/>
      <c r="W127" s="1097"/>
      <c r="X127" s="1097"/>
      <c r="Y127" s="1097"/>
      <c r="Z127" s="1098"/>
      <c r="AA127" s="1052" t="s">
        <v>149</v>
      </c>
      <c r="AB127" s="1053"/>
      <c r="AC127" s="1053"/>
      <c r="AD127" s="1053"/>
      <c r="AE127" s="1054"/>
      <c r="AF127" s="1055" t="s">
        <v>149</v>
      </c>
      <c r="AG127" s="1053"/>
      <c r="AH127" s="1053"/>
      <c r="AI127" s="1053"/>
      <c r="AJ127" s="1054"/>
      <c r="AK127" s="1055" t="s">
        <v>149</v>
      </c>
      <c r="AL127" s="1053"/>
      <c r="AM127" s="1053"/>
      <c r="AN127" s="1053"/>
      <c r="AO127" s="1054"/>
      <c r="AP127" s="1056" t="s">
        <v>149</v>
      </c>
      <c r="AQ127" s="1057"/>
      <c r="AR127" s="1057"/>
      <c r="AS127" s="1057"/>
      <c r="AT127" s="1058"/>
      <c r="AU127" s="283"/>
      <c r="AV127" s="283"/>
      <c r="AW127" s="283"/>
      <c r="AX127" s="1126" t="s">
        <v>474</v>
      </c>
      <c r="AY127" s="1127"/>
      <c r="AZ127" s="1127"/>
      <c r="BA127" s="1127"/>
      <c r="BB127" s="1127"/>
      <c r="BC127" s="1127"/>
      <c r="BD127" s="1127"/>
      <c r="BE127" s="1128"/>
      <c r="BF127" s="1129" t="s">
        <v>475</v>
      </c>
      <c r="BG127" s="1127"/>
      <c r="BH127" s="1127"/>
      <c r="BI127" s="1127"/>
      <c r="BJ127" s="1127"/>
      <c r="BK127" s="1127"/>
      <c r="BL127" s="1128"/>
      <c r="BM127" s="1129" t="s">
        <v>476</v>
      </c>
      <c r="BN127" s="1127"/>
      <c r="BO127" s="1127"/>
      <c r="BP127" s="1127"/>
      <c r="BQ127" s="1127"/>
      <c r="BR127" s="1127"/>
      <c r="BS127" s="1128"/>
      <c r="BT127" s="1129" t="s">
        <v>477</v>
      </c>
      <c r="BU127" s="1127"/>
      <c r="BV127" s="1127"/>
      <c r="BW127" s="1127"/>
      <c r="BX127" s="1127"/>
      <c r="BY127" s="1127"/>
      <c r="BZ127" s="1151"/>
      <c r="CA127" s="283"/>
      <c r="CB127" s="283"/>
      <c r="CC127" s="283"/>
      <c r="CD127" s="284"/>
      <c r="CE127" s="284"/>
      <c r="CF127" s="284"/>
      <c r="CG127" s="281"/>
      <c r="CH127" s="281"/>
      <c r="CI127" s="281"/>
      <c r="CJ127" s="282"/>
      <c r="CK127" s="1118"/>
      <c r="CL127" s="1105"/>
      <c r="CM127" s="1105"/>
      <c r="CN127" s="1105"/>
      <c r="CO127" s="1106"/>
      <c r="CP127" s="1043" t="s">
        <v>478</v>
      </c>
      <c r="CQ127" s="1044"/>
      <c r="CR127" s="1044"/>
      <c r="CS127" s="1044"/>
      <c r="CT127" s="1044"/>
      <c r="CU127" s="1044"/>
      <c r="CV127" s="1044"/>
      <c r="CW127" s="1044"/>
      <c r="CX127" s="1044"/>
      <c r="CY127" s="1044"/>
      <c r="CZ127" s="1044"/>
      <c r="DA127" s="1044"/>
      <c r="DB127" s="1044"/>
      <c r="DC127" s="1044"/>
      <c r="DD127" s="1044"/>
      <c r="DE127" s="1044"/>
      <c r="DF127" s="1045"/>
      <c r="DG127" s="1013" t="s">
        <v>149</v>
      </c>
      <c r="DH127" s="1014"/>
      <c r="DI127" s="1014"/>
      <c r="DJ127" s="1014"/>
      <c r="DK127" s="1014"/>
      <c r="DL127" s="1014" t="s">
        <v>149</v>
      </c>
      <c r="DM127" s="1014"/>
      <c r="DN127" s="1014"/>
      <c r="DO127" s="1014"/>
      <c r="DP127" s="1014"/>
      <c r="DQ127" s="1014" t="s">
        <v>149</v>
      </c>
      <c r="DR127" s="1014"/>
      <c r="DS127" s="1014"/>
      <c r="DT127" s="1014"/>
      <c r="DU127" s="1014"/>
      <c r="DV127" s="1015" t="s">
        <v>149</v>
      </c>
      <c r="DW127" s="1015"/>
      <c r="DX127" s="1015"/>
      <c r="DY127" s="1015"/>
      <c r="DZ127" s="1016"/>
    </row>
    <row r="128" spans="1:130" s="247" customFormat="1" ht="26.25" customHeight="1" thickBot="1" x14ac:dyDescent="0.2">
      <c r="A128" s="1137" t="s">
        <v>479</v>
      </c>
      <c r="B128" s="1138"/>
      <c r="C128" s="1138"/>
      <c r="D128" s="1138"/>
      <c r="E128" s="1138"/>
      <c r="F128" s="1138"/>
      <c r="G128" s="1138"/>
      <c r="H128" s="1138"/>
      <c r="I128" s="1138"/>
      <c r="J128" s="1138"/>
      <c r="K128" s="1138"/>
      <c r="L128" s="1138"/>
      <c r="M128" s="1138"/>
      <c r="N128" s="1138"/>
      <c r="O128" s="1138"/>
      <c r="P128" s="1138"/>
      <c r="Q128" s="1138"/>
      <c r="R128" s="1138"/>
      <c r="S128" s="1138"/>
      <c r="T128" s="1138"/>
      <c r="U128" s="1138"/>
      <c r="V128" s="1138"/>
      <c r="W128" s="1139" t="s">
        <v>480</v>
      </c>
      <c r="X128" s="1139"/>
      <c r="Y128" s="1139"/>
      <c r="Z128" s="1140"/>
      <c r="AA128" s="1141">
        <v>29466</v>
      </c>
      <c r="AB128" s="1142"/>
      <c r="AC128" s="1142"/>
      <c r="AD128" s="1142"/>
      <c r="AE128" s="1143"/>
      <c r="AF128" s="1144">
        <v>34169</v>
      </c>
      <c r="AG128" s="1142"/>
      <c r="AH128" s="1142"/>
      <c r="AI128" s="1142"/>
      <c r="AJ128" s="1143"/>
      <c r="AK128" s="1144">
        <v>32221</v>
      </c>
      <c r="AL128" s="1142"/>
      <c r="AM128" s="1142"/>
      <c r="AN128" s="1142"/>
      <c r="AO128" s="1143"/>
      <c r="AP128" s="1145"/>
      <c r="AQ128" s="1146"/>
      <c r="AR128" s="1146"/>
      <c r="AS128" s="1146"/>
      <c r="AT128" s="1147"/>
      <c r="AU128" s="283"/>
      <c r="AV128" s="283"/>
      <c r="AW128" s="283"/>
      <c r="AX128" s="982" t="s">
        <v>481</v>
      </c>
      <c r="AY128" s="983"/>
      <c r="AZ128" s="983"/>
      <c r="BA128" s="983"/>
      <c r="BB128" s="983"/>
      <c r="BC128" s="983"/>
      <c r="BD128" s="983"/>
      <c r="BE128" s="984"/>
      <c r="BF128" s="1148" t="s">
        <v>149</v>
      </c>
      <c r="BG128" s="1149"/>
      <c r="BH128" s="1149"/>
      <c r="BI128" s="1149"/>
      <c r="BJ128" s="1149"/>
      <c r="BK128" s="1149"/>
      <c r="BL128" s="1150"/>
      <c r="BM128" s="1148">
        <v>15</v>
      </c>
      <c r="BN128" s="1149"/>
      <c r="BO128" s="1149"/>
      <c r="BP128" s="1149"/>
      <c r="BQ128" s="1149"/>
      <c r="BR128" s="1149"/>
      <c r="BS128" s="1150"/>
      <c r="BT128" s="1148">
        <v>20</v>
      </c>
      <c r="BU128" s="1149"/>
      <c r="BV128" s="1149"/>
      <c r="BW128" s="1149"/>
      <c r="BX128" s="1149"/>
      <c r="BY128" s="1149"/>
      <c r="BZ128" s="1173"/>
      <c r="CA128" s="284"/>
      <c r="CB128" s="284"/>
      <c r="CC128" s="284"/>
      <c r="CD128" s="284"/>
      <c r="CE128" s="284"/>
      <c r="CF128" s="284"/>
      <c r="CG128" s="281"/>
      <c r="CH128" s="281"/>
      <c r="CI128" s="281"/>
      <c r="CJ128" s="282"/>
      <c r="CK128" s="1119"/>
      <c r="CL128" s="1120"/>
      <c r="CM128" s="1120"/>
      <c r="CN128" s="1120"/>
      <c r="CO128" s="1121"/>
      <c r="CP128" s="1130" t="s">
        <v>482</v>
      </c>
      <c r="CQ128" s="1131"/>
      <c r="CR128" s="1131"/>
      <c r="CS128" s="1131"/>
      <c r="CT128" s="1131"/>
      <c r="CU128" s="1131"/>
      <c r="CV128" s="1131"/>
      <c r="CW128" s="1131"/>
      <c r="CX128" s="1131"/>
      <c r="CY128" s="1131"/>
      <c r="CZ128" s="1131"/>
      <c r="DA128" s="1131"/>
      <c r="DB128" s="1131"/>
      <c r="DC128" s="1131"/>
      <c r="DD128" s="1131"/>
      <c r="DE128" s="1131"/>
      <c r="DF128" s="1132"/>
      <c r="DG128" s="1133" t="s">
        <v>149</v>
      </c>
      <c r="DH128" s="1134"/>
      <c r="DI128" s="1134"/>
      <c r="DJ128" s="1134"/>
      <c r="DK128" s="1134"/>
      <c r="DL128" s="1134" t="s">
        <v>149</v>
      </c>
      <c r="DM128" s="1134"/>
      <c r="DN128" s="1134"/>
      <c r="DO128" s="1134"/>
      <c r="DP128" s="1134"/>
      <c r="DQ128" s="1134" t="s">
        <v>149</v>
      </c>
      <c r="DR128" s="1134"/>
      <c r="DS128" s="1134"/>
      <c r="DT128" s="1134"/>
      <c r="DU128" s="1134"/>
      <c r="DV128" s="1135" t="s">
        <v>149</v>
      </c>
      <c r="DW128" s="1135"/>
      <c r="DX128" s="1135"/>
      <c r="DY128" s="1135"/>
      <c r="DZ128" s="1136"/>
    </row>
    <row r="129" spans="1:131" s="247" customFormat="1" ht="26.25" customHeight="1" x14ac:dyDescent="0.15">
      <c r="A129" s="1024" t="s">
        <v>107</v>
      </c>
      <c r="B129" s="1025"/>
      <c r="C129" s="1025"/>
      <c r="D129" s="1025"/>
      <c r="E129" s="1025"/>
      <c r="F129" s="1025"/>
      <c r="G129" s="1025"/>
      <c r="H129" s="1025"/>
      <c r="I129" s="1025"/>
      <c r="J129" s="1025"/>
      <c r="K129" s="1025"/>
      <c r="L129" s="1025"/>
      <c r="M129" s="1025"/>
      <c r="N129" s="1025"/>
      <c r="O129" s="1025"/>
      <c r="P129" s="1025"/>
      <c r="Q129" s="1025"/>
      <c r="R129" s="1025"/>
      <c r="S129" s="1025"/>
      <c r="T129" s="1025"/>
      <c r="U129" s="1025"/>
      <c r="V129" s="1025"/>
      <c r="W129" s="1167" t="s">
        <v>483</v>
      </c>
      <c r="X129" s="1168"/>
      <c r="Y129" s="1168"/>
      <c r="Z129" s="1169"/>
      <c r="AA129" s="1052">
        <v>1530160</v>
      </c>
      <c r="AB129" s="1053"/>
      <c r="AC129" s="1053"/>
      <c r="AD129" s="1053"/>
      <c r="AE129" s="1054"/>
      <c r="AF129" s="1055">
        <v>1520328</v>
      </c>
      <c r="AG129" s="1053"/>
      <c r="AH129" s="1053"/>
      <c r="AI129" s="1053"/>
      <c r="AJ129" s="1054"/>
      <c r="AK129" s="1055">
        <v>1548033</v>
      </c>
      <c r="AL129" s="1053"/>
      <c r="AM129" s="1053"/>
      <c r="AN129" s="1053"/>
      <c r="AO129" s="1054"/>
      <c r="AP129" s="1170"/>
      <c r="AQ129" s="1171"/>
      <c r="AR129" s="1171"/>
      <c r="AS129" s="1171"/>
      <c r="AT129" s="1172"/>
      <c r="AU129" s="285"/>
      <c r="AV129" s="285"/>
      <c r="AW129" s="285"/>
      <c r="AX129" s="1161" t="s">
        <v>484</v>
      </c>
      <c r="AY129" s="1044"/>
      <c r="AZ129" s="1044"/>
      <c r="BA129" s="1044"/>
      <c r="BB129" s="1044"/>
      <c r="BC129" s="1044"/>
      <c r="BD129" s="1044"/>
      <c r="BE129" s="1045"/>
      <c r="BF129" s="1162" t="s">
        <v>149</v>
      </c>
      <c r="BG129" s="1163"/>
      <c r="BH129" s="1163"/>
      <c r="BI129" s="1163"/>
      <c r="BJ129" s="1163"/>
      <c r="BK129" s="1163"/>
      <c r="BL129" s="1164"/>
      <c r="BM129" s="1162">
        <v>20</v>
      </c>
      <c r="BN129" s="1163"/>
      <c r="BO129" s="1163"/>
      <c r="BP129" s="1163"/>
      <c r="BQ129" s="1163"/>
      <c r="BR129" s="1163"/>
      <c r="BS129" s="1164"/>
      <c r="BT129" s="1162">
        <v>30</v>
      </c>
      <c r="BU129" s="1165"/>
      <c r="BV129" s="1165"/>
      <c r="BW129" s="1165"/>
      <c r="BX129" s="1165"/>
      <c r="BY129" s="1165"/>
      <c r="BZ129" s="1166"/>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15">
      <c r="A130" s="1024" t="s">
        <v>485</v>
      </c>
      <c r="B130" s="1025"/>
      <c r="C130" s="1025"/>
      <c r="D130" s="1025"/>
      <c r="E130" s="1025"/>
      <c r="F130" s="1025"/>
      <c r="G130" s="1025"/>
      <c r="H130" s="1025"/>
      <c r="I130" s="1025"/>
      <c r="J130" s="1025"/>
      <c r="K130" s="1025"/>
      <c r="L130" s="1025"/>
      <c r="M130" s="1025"/>
      <c r="N130" s="1025"/>
      <c r="O130" s="1025"/>
      <c r="P130" s="1025"/>
      <c r="Q130" s="1025"/>
      <c r="R130" s="1025"/>
      <c r="S130" s="1025"/>
      <c r="T130" s="1025"/>
      <c r="U130" s="1025"/>
      <c r="V130" s="1025"/>
      <c r="W130" s="1167" t="s">
        <v>486</v>
      </c>
      <c r="X130" s="1168"/>
      <c r="Y130" s="1168"/>
      <c r="Z130" s="1169"/>
      <c r="AA130" s="1052">
        <v>261563</v>
      </c>
      <c r="AB130" s="1053"/>
      <c r="AC130" s="1053"/>
      <c r="AD130" s="1053"/>
      <c r="AE130" s="1054"/>
      <c r="AF130" s="1055">
        <v>265241</v>
      </c>
      <c r="AG130" s="1053"/>
      <c r="AH130" s="1053"/>
      <c r="AI130" s="1053"/>
      <c r="AJ130" s="1054"/>
      <c r="AK130" s="1055">
        <v>289474</v>
      </c>
      <c r="AL130" s="1053"/>
      <c r="AM130" s="1053"/>
      <c r="AN130" s="1053"/>
      <c r="AO130" s="1054"/>
      <c r="AP130" s="1170"/>
      <c r="AQ130" s="1171"/>
      <c r="AR130" s="1171"/>
      <c r="AS130" s="1171"/>
      <c r="AT130" s="1172"/>
      <c r="AU130" s="285"/>
      <c r="AV130" s="285"/>
      <c r="AW130" s="285"/>
      <c r="AX130" s="1161" t="s">
        <v>487</v>
      </c>
      <c r="AY130" s="1044"/>
      <c r="AZ130" s="1044"/>
      <c r="BA130" s="1044"/>
      <c r="BB130" s="1044"/>
      <c r="BC130" s="1044"/>
      <c r="BD130" s="1044"/>
      <c r="BE130" s="1045"/>
      <c r="BF130" s="1198">
        <v>5.7</v>
      </c>
      <c r="BG130" s="1199"/>
      <c r="BH130" s="1199"/>
      <c r="BI130" s="1199"/>
      <c r="BJ130" s="1199"/>
      <c r="BK130" s="1199"/>
      <c r="BL130" s="1200"/>
      <c r="BM130" s="1198">
        <v>25</v>
      </c>
      <c r="BN130" s="1199"/>
      <c r="BO130" s="1199"/>
      <c r="BP130" s="1199"/>
      <c r="BQ130" s="1199"/>
      <c r="BR130" s="1199"/>
      <c r="BS130" s="1200"/>
      <c r="BT130" s="1198">
        <v>35</v>
      </c>
      <c r="BU130" s="1201"/>
      <c r="BV130" s="1201"/>
      <c r="BW130" s="1201"/>
      <c r="BX130" s="1201"/>
      <c r="BY130" s="1201"/>
      <c r="BZ130" s="1202"/>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
      <c r="A131" s="1203"/>
      <c r="B131" s="1204"/>
      <c r="C131" s="1204"/>
      <c r="D131" s="1204"/>
      <c r="E131" s="1204"/>
      <c r="F131" s="1204"/>
      <c r="G131" s="1204"/>
      <c r="H131" s="1204"/>
      <c r="I131" s="1204"/>
      <c r="J131" s="1204"/>
      <c r="K131" s="1204"/>
      <c r="L131" s="1204"/>
      <c r="M131" s="1204"/>
      <c r="N131" s="1204"/>
      <c r="O131" s="1204"/>
      <c r="P131" s="1204"/>
      <c r="Q131" s="1204"/>
      <c r="R131" s="1204"/>
      <c r="S131" s="1204"/>
      <c r="T131" s="1204"/>
      <c r="U131" s="1204"/>
      <c r="V131" s="1204"/>
      <c r="W131" s="1205" t="s">
        <v>488</v>
      </c>
      <c r="X131" s="1206"/>
      <c r="Y131" s="1206"/>
      <c r="Z131" s="1207"/>
      <c r="AA131" s="1099">
        <v>1268597</v>
      </c>
      <c r="AB131" s="1078"/>
      <c r="AC131" s="1078"/>
      <c r="AD131" s="1078"/>
      <c r="AE131" s="1079"/>
      <c r="AF131" s="1077">
        <v>1255087</v>
      </c>
      <c r="AG131" s="1078"/>
      <c r="AH131" s="1078"/>
      <c r="AI131" s="1078"/>
      <c r="AJ131" s="1079"/>
      <c r="AK131" s="1077">
        <v>1258559</v>
      </c>
      <c r="AL131" s="1078"/>
      <c r="AM131" s="1078"/>
      <c r="AN131" s="1078"/>
      <c r="AO131" s="1079"/>
      <c r="AP131" s="1208"/>
      <c r="AQ131" s="1209"/>
      <c r="AR131" s="1209"/>
      <c r="AS131" s="1209"/>
      <c r="AT131" s="1210"/>
      <c r="AU131" s="285"/>
      <c r="AV131" s="285"/>
      <c r="AW131" s="285"/>
      <c r="AX131" s="1180" t="s">
        <v>489</v>
      </c>
      <c r="AY131" s="1131"/>
      <c r="AZ131" s="1131"/>
      <c r="BA131" s="1131"/>
      <c r="BB131" s="1131"/>
      <c r="BC131" s="1131"/>
      <c r="BD131" s="1131"/>
      <c r="BE131" s="1132"/>
      <c r="BF131" s="1181" t="s">
        <v>149</v>
      </c>
      <c r="BG131" s="1182"/>
      <c r="BH131" s="1182"/>
      <c r="BI131" s="1182"/>
      <c r="BJ131" s="1182"/>
      <c r="BK131" s="1182"/>
      <c r="BL131" s="1183"/>
      <c r="BM131" s="1181">
        <v>350</v>
      </c>
      <c r="BN131" s="1182"/>
      <c r="BO131" s="1182"/>
      <c r="BP131" s="1182"/>
      <c r="BQ131" s="1182"/>
      <c r="BR131" s="1182"/>
      <c r="BS131" s="1183"/>
      <c r="BT131" s="1184"/>
      <c r="BU131" s="1185"/>
      <c r="BV131" s="1185"/>
      <c r="BW131" s="1185"/>
      <c r="BX131" s="1185"/>
      <c r="BY131" s="1185"/>
      <c r="BZ131" s="1186"/>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15">
      <c r="A132" s="1187" t="s">
        <v>490</v>
      </c>
      <c r="B132" s="1188"/>
      <c r="C132" s="1188"/>
      <c r="D132" s="1188"/>
      <c r="E132" s="1188"/>
      <c r="F132" s="1188"/>
      <c r="G132" s="1188"/>
      <c r="H132" s="1188"/>
      <c r="I132" s="1188"/>
      <c r="J132" s="1188"/>
      <c r="K132" s="1188"/>
      <c r="L132" s="1188"/>
      <c r="M132" s="1188"/>
      <c r="N132" s="1188"/>
      <c r="O132" s="1188"/>
      <c r="P132" s="1188"/>
      <c r="Q132" s="1188"/>
      <c r="R132" s="1188"/>
      <c r="S132" s="1188"/>
      <c r="T132" s="1188"/>
      <c r="U132" s="1188"/>
      <c r="V132" s="1191" t="s">
        <v>491</v>
      </c>
      <c r="W132" s="1191"/>
      <c r="X132" s="1191"/>
      <c r="Y132" s="1191"/>
      <c r="Z132" s="1192"/>
      <c r="AA132" s="1193">
        <v>5.1223517000000003</v>
      </c>
      <c r="AB132" s="1194"/>
      <c r="AC132" s="1194"/>
      <c r="AD132" s="1194"/>
      <c r="AE132" s="1195"/>
      <c r="AF132" s="1196">
        <v>5.1945402989999998</v>
      </c>
      <c r="AG132" s="1194"/>
      <c r="AH132" s="1194"/>
      <c r="AI132" s="1194"/>
      <c r="AJ132" s="1195"/>
      <c r="AK132" s="1196">
        <v>7.0664942999999996</v>
      </c>
      <c r="AL132" s="1194"/>
      <c r="AM132" s="1194"/>
      <c r="AN132" s="1194"/>
      <c r="AO132" s="1195"/>
      <c r="AP132" s="1093"/>
      <c r="AQ132" s="1094"/>
      <c r="AR132" s="1094"/>
      <c r="AS132" s="1094"/>
      <c r="AT132" s="1197"/>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
      <c r="A133" s="1189"/>
      <c r="B133" s="1190"/>
      <c r="C133" s="1190"/>
      <c r="D133" s="1190"/>
      <c r="E133" s="1190"/>
      <c r="F133" s="1190"/>
      <c r="G133" s="1190"/>
      <c r="H133" s="1190"/>
      <c r="I133" s="1190"/>
      <c r="J133" s="1190"/>
      <c r="K133" s="1190"/>
      <c r="L133" s="1190"/>
      <c r="M133" s="1190"/>
      <c r="N133" s="1190"/>
      <c r="O133" s="1190"/>
      <c r="P133" s="1190"/>
      <c r="Q133" s="1190"/>
      <c r="R133" s="1190"/>
      <c r="S133" s="1190"/>
      <c r="T133" s="1190"/>
      <c r="U133" s="1190"/>
      <c r="V133" s="1174" t="s">
        <v>492</v>
      </c>
      <c r="W133" s="1174"/>
      <c r="X133" s="1174"/>
      <c r="Y133" s="1174"/>
      <c r="Z133" s="1175"/>
      <c r="AA133" s="1176">
        <v>3.5</v>
      </c>
      <c r="AB133" s="1177"/>
      <c r="AC133" s="1177"/>
      <c r="AD133" s="1177"/>
      <c r="AE133" s="1178"/>
      <c r="AF133" s="1176">
        <v>4.3</v>
      </c>
      <c r="AG133" s="1177"/>
      <c r="AH133" s="1177"/>
      <c r="AI133" s="1177"/>
      <c r="AJ133" s="1178"/>
      <c r="AK133" s="1176">
        <v>5.7</v>
      </c>
      <c r="AL133" s="1177"/>
      <c r="AM133" s="1177"/>
      <c r="AN133" s="1177"/>
      <c r="AO133" s="1178"/>
      <c r="AP133" s="1123"/>
      <c r="AQ133" s="1124"/>
      <c r="AR133" s="1124"/>
      <c r="AS133" s="1124"/>
      <c r="AT133" s="1179"/>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15">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25" hidden="1" x14ac:dyDescent="0.15">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row r="136" spans="1:131" hidden="1" x14ac:dyDescent="0.15"/>
  </sheetData>
  <sheetProtection algorithmName="SHA-512" hashValue="Qd2NzgZ+skfYg7d+LZ94j+oom4H0sOIv+CW+Ax8IdB4aKGfYKLm8u2GALqLok9hG8RoqtOwQEkAfVGaMYRh1Uw==" saltValue="tMsEiBBwBmXuVkirgF0oiw=="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70" zoomScaleNormal="85" zoomScaleSheetLayoutView="70" workbookViewId="0"/>
  </sheetViews>
  <sheetFormatPr defaultColWidth="0" defaultRowHeight="13.5" customHeight="1" zeroHeight="1" x14ac:dyDescent="0.15"/>
  <cols>
    <col min="1" max="120" width="2.75" style="292" customWidth="1"/>
    <col min="121" max="121" width="0" style="291" hidden="1" customWidth="1"/>
    <col min="122" max="16384" width="9" style="291" hidden="1"/>
  </cols>
  <sheetData>
    <row r="1" spans="1:120"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1"/>
    </row>
    <row r="17" spans="119:120" x14ac:dyDescent="0.15">
      <c r="DP17" s="291"/>
    </row>
    <row r="18" spans="119:120" x14ac:dyDescent="0.15"/>
    <row r="19" spans="119:120" x14ac:dyDescent="0.15"/>
    <row r="20" spans="119:120" x14ac:dyDescent="0.15">
      <c r="DO20" s="291"/>
      <c r="DP20" s="291"/>
    </row>
    <row r="21" spans="119:120" x14ac:dyDescent="0.15">
      <c r="DP21" s="291"/>
    </row>
    <row r="22" spans="119:120" x14ac:dyDescent="0.15"/>
    <row r="23" spans="119:120" x14ac:dyDescent="0.15">
      <c r="DO23" s="291"/>
      <c r="DP23" s="291"/>
    </row>
    <row r="24" spans="119:120" x14ac:dyDescent="0.15">
      <c r="DP24" s="291"/>
    </row>
    <row r="25" spans="119:120" x14ac:dyDescent="0.15">
      <c r="DP25" s="291"/>
    </row>
    <row r="26" spans="119:120" x14ac:dyDescent="0.15">
      <c r="DO26" s="291"/>
      <c r="DP26" s="291"/>
    </row>
    <row r="27" spans="119:120" x14ac:dyDescent="0.15"/>
    <row r="28" spans="119:120" x14ac:dyDescent="0.15">
      <c r="DO28" s="291"/>
      <c r="DP28" s="291"/>
    </row>
    <row r="29" spans="119:120" x14ac:dyDescent="0.15">
      <c r="DP29" s="291"/>
    </row>
    <row r="30" spans="119:120" x14ac:dyDescent="0.15"/>
    <row r="31" spans="119:120" x14ac:dyDescent="0.15">
      <c r="DO31" s="291"/>
      <c r="DP31" s="291"/>
    </row>
    <row r="32" spans="119:120" x14ac:dyDescent="0.15"/>
    <row r="33" spans="98:120" x14ac:dyDescent="0.15">
      <c r="DO33" s="291"/>
      <c r="DP33" s="291"/>
    </row>
    <row r="34" spans="98:120" x14ac:dyDescent="0.15">
      <c r="DM34" s="291"/>
    </row>
    <row r="35" spans="98:120" x14ac:dyDescent="0.15">
      <c r="CT35" s="291"/>
      <c r="CU35" s="291"/>
      <c r="CV35" s="291"/>
      <c r="CY35" s="291"/>
      <c r="CZ35" s="291"/>
      <c r="DA35" s="291"/>
      <c r="DD35" s="291"/>
      <c r="DE35" s="291"/>
      <c r="DF35" s="291"/>
      <c r="DI35" s="291"/>
      <c r="DJ35" s="291"/>
      <c r="DK35" s="291"/>
      <c r="DM35" s="291"/>
      <c r="DN35" s="291"/>
      <c r="DO35" s="291"/>
      <c r="DP35" s="291"/>
    </row>
    <row r="36" spans="98:120" x14ac:dyDescent="0.15"/>
    <row r="37" spans="98:120" x14ac:dyDescent="0.15">
      <c r="CW37" s="291"/>
      <c r="DB37" s="291"/>
      <c r="DG37" s="291"/>
      <c r="DL37" s="291"/>
      <c r="DP37" s="291"/>
    </row>
    <row r="38" spans="98:120" x14ac:dyDescent="0.15">
      <c r="CT38" s="291"/>
      <c r="CU38" s="291"/>
      <c r="CV38" s="291"/>
      <c r="CW38" s="291"/>
      <c r="CY38" s="291"/>
      <c r="CZ38" s="291"/>
      <c r="DA38" s="291"/>
      <c r="DB38" s="291"/>
      <c r="DD38" s="291"/>
      <c r="DE38" s="291"/>
      <c r="DF38" s="291"/>
      <c r="DG38" s="291"/>
      <c r="DI38" s="291"/>
      <c r="DJ38" s="291"/>
      <c r="DK38" s="291"/>
      <c r="DL38" s="291"/>
      <c r="DN38" s="291"/>
      <c r="DO38" s="291"/>
      <c r="DP38" s="29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1"/>
      <c r="DO49" s="291"/>
      <c r="DP49" s="29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1"/>
      <c r="CS63" s="291"/>
      <c r="CX63" s="291"/>
      <c r="DC63" s="291"/>
      <c r="DH63" s="291"/>
    </row>
    <row r="64" spans="22:120" x14ac:dyDescent="0.15">
      <c r="V64" s="291"/>
    </row>
    <row r="65" spans="15:120" x14ac:dyDescent="0.15">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x14ac:dyDescent="0.15">
      <c r="Q66" s="291"/>
      <c r="S66" s="291"/>
      <c r="U66" s="291"/>
      <c r="DM66" s="291"/>
    </row>
    <row r="67" spans="15:120" x14ac:dyDescent="0.15">
      <c r="O67" s="291"/>
      <c r="P67" s="291"/>
      <c r="R67" s="291"/>
      <c r="T67" s="291"/>
      <c r="Y67" s="291"/>
      <c r="CT67" s="291"/>
      <c r="CV67" s="291"/>
      <c r="CW67" s="291"/>
      <c r="CY67" s="291"/>
      <c r="DA67" s="291"/>
      <c r="DB67" s="291"/>
      <c r="DD67" s="291"/>
      <c r="DF67" s="291"/>
      <c r="DG67" s="291"/>
      <c r="DI67" s="291"/>
      <c r="DK67" s="291"/>
      <c r="DL67" s="291"/>
      <c r="DN67" s="291"/>
      <c r="DO67" s="291"/>
      <c r="DP67" s="291"/>
    </row>
    <row r="68" spans="15:120" x14ac:dyDescent="0.15"/>
    <row r="69" spans="15:120" x14ac:dyDescent="0.15"/>
    <row r="70" spans="15:120" x14ac:dyDescent="0.15"/>
    <row r="71" spans="15:120" x14ac:dyDescent="0.15"/>
    <row r="72" spans="15:120" x14ac:dyDescent="0.15">
      <c r="DP72" s="291"/>
    </row>
    <row r="73" spans="15:120" x14ac:dyDescent="0.15">
      <c r="DP73" s="29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1"/>
      <c r="CX96" s="291"/>
      <c r="DC96" s="291"/>
      <c r="DH96" s="291"/>
    </row>
    <row r="97" spans="24:120" x14ac:dyDescent="0.15">
      <c r="CS97" s="291"/>
      <c r="CX97" s="291"/>
      <c r="DC97" s="291"/>
      <c r="DH97" s="291"/>
      <c r="DP97" s="292" t="s">
        <v>493</v>
      </c>
    </row>
    <row r="98" spans="24:120" hidden="1" x14ac:dyDescent="0.15">
      <c r="CS98" s="291"/>
      <c r="CX98" s="291"/>
      <c r="DC98" s="291"/>
      <c r="DH98" s="291"/>
    </row>
    <row r="99" spans="24:120" hidden="1" x14ac:dyDescent="0.15">
      <c r="CS99" s="291"/>
      <c r="CX99" s="291"/>
      <c r="DC99" s="291"/>
      <c r="DH99" s="291"/>
    </row>
    <row r="101" spans="24:120" ht="12" hidden="1" customHeight="1" x14ac:dyDescent="0.15">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15">
      <c r="CU102" s="291"/>
      <c r="CZ102" s="291"/>
      <c r="DE102" s="291"/>
      <c r="DJ102" s="291"/>
      <c r="DM102" s="291"/>
    </row>
    <row r="103" spans="24:120" hidden="1" x14ac:dyDescent="0.15">
      <c r="CT103" s="291"/>
      <c r="CV103" s="291"/>
      <c r="CW103" s="291"/>
      <c r="CY103" s="291"/>
      <c r="DA103" s="291"/>
      <c r="DB103" s="291"/>
      <c r="DD103" s="291"/>
      <c r="DF103" s="291"/>
      <c r="DG103" s="291"/>
      <c r="DI103" s="291"/>
      <c r="DK103" s="291"/>
      <c r="DL103" s="291"/>
      <c r="DM103" s="291"/>
      <c r="DN103" s="291"/>
      <c r="DO103" s="291"/>
      <c r="DP103" s="291"/>
    </row>
    <row r="104" spans="24:120" hidden="1" x14ac:dyDescent="0.15">
      <c r="CV104" s="291"/>
      <c r="CW104" s="291"/>
      <c r="DA104" s="291"/>
      <c r="DB104" s="291"/>
      <c r="DF104" s="291"/>
      <c r="DG104" s="291"/>
      <c r="DK104" s="291"/>
      <c r="DL104" s="291"/>
      <c r="DN104" s="291"/>
      <c r="DO104" s="291"/>
      <c r="DP104" s="291"/>
    </row>
    <row r="105" spans="24:120" ht="12.75" hidden="1" customHeight="1" x14ac:dyDescent="0.15"/>
  </sheetData>
  <sheetProtection algorithmName="SHA-512" hashValue="LQKtYgw8Ngs4dbsgaW8ZDCqN4qhaTDjgsJt9WKNU3MtrcxPp0vfOVClUqH1Ztg42slBwW7sUx2obJwV5uYy5sQ==" saltValue="pn91zDwDbykgYubWJTy3M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70" zoomScaleNormal="70" zoomScaleSheetLayoutView="55" workbookViewId="0"/>
  </sheetViews>
  <sheetFormatPr defaultColWidth="0" defaultRowHeight="13.5" customHeight="1" zeroHeight="1" x14ac:dyDescent="0.15"/>
  <cols>
    <col min="1" max="116" width="2.625" style="292" customWidth="1"/>
    <col min="117" max="16384" width="9" style="291" hidden="1"/>
  </cols>
  <sheetData>
    <row r="1" spans="2:116"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x14ac:dyDescent="0.15"/>
    <row r="3" spans="2:116" x14ac:dyDescent="0.15"/>
    <row r="4" spans="2:116" x14ac:dyDescent="0.15">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x14ac:dyDescent="0.15">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x14ac:dyDescent="0.15"/>
    <row r="20" spans="9:116" x14ac:dyDescent="0.15"/>
    <row r="21" spans="9:116" x14ac:dyDescent="0.15">
      <c r="DL21" s="291"/>
    </row>
    <row r="22" spans="9:116" x14ac:dyDescent="0.15">
      <c r="DI22" s="291"/>
      <c r="DJ22" s="291"/>
      <c r="DK22" s="291"/>
      <c r="DL22" s="291"/>
    </row>
    <row r="23" spans="9:116" x14ac:dyDescent="0.15">
      <c r="CY23" s="291"/>
      <c r="CZ23" s="291"/>
      <c r="DA23" s="291"/>
      <c r="DB23" s="291"/>
      <c r="DC23" s="291"/>
      <c r="DD23" s="291"/>
      <c r="DE23" s="291"/>
      <c r="DF23" s="291"/>
      <c r="DG23" s="291"/>
      <c r="DH23" s="291"/>
      <c r="DI23" s="291"/>
      <c r="DJ23" s="291"/>
      <c r="DK23" s="291"/>
      <c r="DL23" s="29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1"/>
      <c r="DA35" s="291"/>
      <c r="DB35" s="291"/>
      <c r="DC35" s="291"/>
      <c r="DD35" s="291"/>
      <c r="DE35" s="291"/>
      <c r="DF35" s="291"/>
      <c r="DG35" s="291"/>
      <c r="DH35" s="291"/>
      <c r="DI35" s="291"/>
      <c r="DJ35" s="291"/>
      <c r="DK35" s="291"/>
      <c r="DL35" s="291"/>
    </row>
    <row r="36" spans="15:116" x14ac:dyDescent="0.15"/>
    <row r="37" spans="15:116" x14ac:dyDescent="0.15">
      <c r="DL37" s="291"/>
    </row>
    <row r="38" spans="15:116" x14ac:dyDescent="0.15">
      <c r="DI38" s="291"/>
      <c r="DJ38" s="291"/>
      <c r="DK38" s="291"/>
      <c r="DL38" s="291"/>
    </row>
    <row r="39" spans="15:116" x14ac:dyDescent="0.15"/>
    <row r="40" spans="15:116" x14ac:dyDescent="0.15"/>
    <row r="41" spans="15:116" x14ac:dyDescent="0.15"/>
    <row r="42" spans="15:116" x14ac:dyDescent="0.15"/>
    <row r="43" spans="15:116" x14ac:dyDescent="0.15">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x14ac:dyDescent="0.15">
      <c r="DL44" s="291"/>
    </row>
    <row r="45" spans="15:116" x14ac:dyDescent="0.15"/>
    <row r="46" spans="15:116" x14ac:dyDescent="0.15">
      <c r="DA46" s="291"/>
      <c r="DB46" s="291"/>
      <c r="DC46" s="291"/>
      <c r="DD46" s="291"/>
      <c r="DE46" s="291"/>
      <c r="DF46" s="291"/>
      <c r="DG46" s="291"/>
      <c r="DH46" s="291"/>
      <c r="DI46" s="291"/>
      <c r="DJ46" s="291"/>
      <c r="DK46" s="291"/>
      <c r="DL46" s="291"/>
    </row>
    <row r="47" spans="15:116" x14ac:dyDescent="0.15"/>
    <row r="48" spans="15:116" x14ac:dyDescent="0.15"/>
    <row r="49" spans="104:116" x14ac:dyDescent="0.15"/>
    <row r="50" spans="104:116" x14ac:dyDescent="0.15">
      <c r="CZ50" s="291"/>
      <c r="DA50" s="291"/>
      <c r="DB50" s="291"/>
      <c r="DC50" s="291"/>
      <c r="DD50" s="291"/>
      <c r="DE50" s="291"/>
      <c r="DF50" s="291"/>
      <c r="DG50" s="291"/>
      <c r="DH50" s="291"/>
      <c r="DI50" s="291"/>
      <c r="DJ50" s="291"/>
      <c r="DK50" s="291"/>
      <c r="DL50" s="291"/>
    </row>
    <row r="51" spans="104:116" x14ac:dyDescent="0.15"/>
    <row r="52" spans="104:116" x14ac:dyDescent="0.15"/>
    <row r="53" spans="104:116" x14ac:dyDescent="0.15">
      <c r="DL53" s="29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1"/>
      <c r="DD67" s="291"/>
      <c r="DE67" s="291"/>
      <c r="DF67" s="291"/>
      <c r="DG67" s="291"/>
      <c r="DH67" s="291"/>
      <c r="DI67" s="291"/>
      <c r="DJ67" s="291"/>
      <c r="DK67" s="291"/>
      <c r="DL67" s="29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sbpQQ0KHFTMTNipobdldRoiuxYtkNxPMhWWqGrHG/K/CHH3vmcOUNaNmuCictdDrwiiTL0ZMtd/zp+9/nvB9IQ==" saltValue="tzLQLoco9ja3Qzwj8GLA2g=="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4"/>
  <sheetViews>
    <sheetView showGridLines="0" view="pageBreakPreview" workbookViewId="0"/>
  </sheetViews>
  <sheetFormatPr defaultColWidth="0" defaultRowHeight="13.5" customHeight="1" zeroHeight="1" x14ac:dyDescent="0.15"/>
  <cols>
    <col min="1" max="36" width="2.5" style="293" customWidth="1"/>
    <col min="37" max="44" width="17" style="293" customWidth="1"/>
    <col min="45" max="45" width="6.125" style="300" customWidth="1"/>
    <col min="46" max="46" width="3" style="298" customWidth="1"/>
    <col min="47" max="47" width="19.125" style="293" hidden="1" customWidth="1"/>
    <col min="48" max="52" width="12.625" style="293" hidden="1" customWidth="1"/>
    <col min="53" max="16384" width="8.625" style="293" hidden="1"/>
  </cols>
  <sheetData>
    <row r="1" spans="1:46" x14ac:dyDescent="0.15">
      <c r="AS1" s="294"/>
      <c r="AT1" s="294"/>
    </row>
    <row r="2" spans="1:46" x14ac:dyDescent="0.15">
      <c r="AS2" s="294"/>
      <c r="AT2" s="294"/>
    </row>
    <row r="3" spans="1:46" x14ac:dyDescent="0.15">
      <c r="AS3" s="294"/>
      <c r="AT3" s="294"/>
    </row>
    <row r="4" spans="1:46" x14ac:dyDescent="0.15">
      <c r="AS4" s="294"/>
      <c r="AT4" s="294"/>
    </row>
    <row r="5" spans="1:46" ht="17.25" x14ac:dyDescent="0.15">
      <c r="A5" s="295" t="s">
        <v>494</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x14ac:dyDescent="0.15">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495</v>
      </c>
      <c r="AL6" s="299"/>
      <c r="AM6" s="299"/>
      <c r="AN6" s="299"/>
      <c r="AO6" s="294"/>
      <c r="AP6" s="294"/>
      <c r="AQ6" s="294"/>
      <c r="AR6" s="294"/>
    </row>
    <row r="7" spans="1:46" x14ac:dyDescent="0.15">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214" t="s">
        <v>496</v>
      </c>
      <c r="AP7" s="304"/>
      <c r="AQ7" s="305" t="s">
        <v>497</v>
      </c>
      <c r="AR7" s="306"/>
    </row>
    <row r="8" spans="1:46" x14ac:dyDescent="0.15">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215"/>
      <c r="AP8" s="310" t="s">
        <v>498</v>
      </c>
      <c r="AQ8" s="311" t="s">
        <v>499</v>
      </c>
      <c r="AR8" s="312" t="s">
        <v>500</v>
      </c>
    </row>
    <row r="9" spans="1:46" x14ac:dyDescent="0.15">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216" t="s">
        <v>501</v>
      </c>
      <c r="AL9" s="1217"/>
      <c r="AM9" s="1217"/>
      <c r="AN9" s="1218"/>
      <c r="AO9" s="313">
        <v>478108</v>
      </c>
      <c r="AP9" s="313">
        <v>180214</v>
      </c>
      <c r="AQ9" s="314">
        <v>198046</v>
      </c>
      <c r="AR9" s="315">
        <v>-9</v>
      </c>
    </row>
    <row r="10" spans="1:46" x14ac:dyDescent="0.15">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216" t="s">
        <v>502</v>
      </c>
      <c r="AL10" s="1217"/>
      <c r="AM10" s="1217"/>
      <c r="AN10" s="1218"/>
      <c r="AO10" s="316">
        <v>88415</v>
      </c>
      <c r="AP10" s="316">
        <v>33326</v>
      </c>
      <c r="AQ10" s="317">
        <v>23470</v>
      </c>
      <c r="AR10" s="318">
        <v>42</v>
      </c>
    </row>
    <row r="11" spans="1:46" ht="13.5" customHeight="1" x14ac:dyDescent="0.15">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216" t="s">
        <v>503</v>
      </c>
      <c r="AL11" s="1217"/>
      <c r="AM11" s="1217"/>
      <c r="AN11" s="1218"/>
      <c r="AO11" s="316">
        <v>85454</v>
      </c>
      <c r="AP11" s="316">
        <v>32210</v>
      </c>
      <c r="AQ11" s="317">
        <v>31217</v>
      </c>
      <c r="AR11" s="318">
        <v>3.2</v>
      </c>
    </row>
    <row r="12" spans="1:46" ht="13.5" customHeight="1" x14ac:dyDescent="0.15">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216" t="s">
        <v>504</v>
      </c>
      <c r="AL12" s="1217"/>
      <c r="AM12" s="1217"/>
      <c r="AN12" s="1218"/>
      <c r="AO12" s="316" t="s">
        <v>505</v>
      </c>
      <c r="AP12" s="316" t="s">
        <v>505</v>
      </c>
      <c r="AQ12" s="317">
        <v>3147</v>
      </c>
      <c r="AR12" s="318" t="s">
        <v>505</v>
      </c>
    </row>
    <row r="13" spans="1:46" ht="13.5" customHeight="1" x14ac:dyDescent="0.15">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216" t="s">
        <v>506</v>
      </c>
      <c r="AL13" s="1217"/>
      <c r="AM13" s="1217"/>
      <c r="AN13" s="1218"/>
      <c r="AO13" s="316" t="s">
        <v>505</v>
      </c>
      <c r="AP13" s="316" t="s">
        <v>505</v>
      </c>
      <c r="AQ13" s="317" t="s">
        <v>505</v>
      </c>
      <c r="AR13" s="318" t="s">
        <v>505</v>
      </c>
    </row>
    <row r="14" spans="1:46" ht="13.5" customHeight="1" x14ac:dyDescent="0.15">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216" t="s">
        <v>507</v>
      </c>
      <c r="AL14" s="1217"/>
      <c r="AM14" s="1217"/>
      <c r="AN14" s="1218"/>
      <c r="AO14" s="316">
        <v>14293</v>
      </c>
      <c r="AP14" s="316">
        <v>5387</v>
      </c>
      <c r="AQ14" s="317">
        <v>10757</v>
      </c>
      <c r="AR14" s="318">
        <v>-49.9</v>
      </c>
    </row>
    <row r="15" spans="1:46" ht="13.5" customHeight="1" x14ac:dyDescent="0.15">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216" t="s">
        <v>508</v>
      </c>
      <c r="AL15" s="1217"/>
      <c r="AM15" s="1217"/>
      <c r="AN15" s="1218"/>
      <c r="AO15" s="316">
        <v>14953</v>
      </c>
      <c r="AP15" s="316">
        <v>5636</v>
      </c>
      <c r="AQ15" s="317">
        <v>4810</v>
      </c>
      <c r="AR15" s="318">
        <v>17.2</v>
      </c>
    </row>
    <row r="16" spans="1:46" x14ac:dyDescent="0.15">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219" t="s">
        <v>509</v>
      </c>
      <c r="AL16" s="1220"/>
      <c r="AM16" s="1220"/>
      <c r="AN16" s="1221"/>
      <c r="AO16" s="316">
        <v>-44330</v>
      </c>
      <c r="AP16" s="316">
        <v>-16709</v>
      </c>
      <c r="AQ16" s="317">
        <v>-18847</v>
      </c>
      <c r="AR16" s="318">
        <v>-11.3</v>
      </c>
    </row>
    <row r="17" spans="1:46" x14ac:dyDescent="0.15">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219" t="s">
        <v>189</v>
      </c>
      <c r="AL17" s="1220"/>
      <c r="AM17" s="1220"/>
      <c r="AN17" s="1221"/>
      <c r="AO17" s="316">
        <v>636893</v>
      </c>
      <c r="AP17" s="316">
        <v>240065</v>
      </c>
      <c r="AQ17" s="317">
        <v>252599</v>
      </c>
      <c r="AR17" s="318">
        <v>-5</v>
      </c>
    </row>
    <row r="18" spans="1:46" x14ac:dyDescent="0.15">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x14ac:dyDescent="0.15">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510</v>
      </c>
      <c r="AL19" s="294"/>
      <c r="AM19" s="294"/>
      <c r="AN19" s="294"/>
      <c r="AO19" s="294"/>
      <c r="AP19" s="294"/>
      <c r="AQ19" s="294"/>
      <c r="AR19" s="294"/>
    </row>
    <row r="20" spans="1:46" x14ac:dyDescent="0.15">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511</v>
      </c>
      <c r="AP20" s="324" t="s">
        <v>512</v>
      </c>
      <c r="AQ20" s="325" t="s">
        <v>513</v>
      </c>
      <c r="AR20" s="326"/>
    </row>
    <row r="21" spans="1:46" s="332" customFormat="1" x14ac:dyDescent="0.15">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211" t="s">
        <v>514</v>
      </c>
      <c r="AL21" s="1212"/>
      <c r="AM21" s="1212"/>
      <c r="AN21" s="1213"/>
      <c r="AO21" s="328">
        <v>20.73</v>
      </c>
      <c r="AP21" s="329">
        <v>22.36</v>
      </c>
      <c r="AQ21" s="330">
        <v>-1.63</v>
      </c>
      <c r="AR21" s="299"/>
      <c r="AS21" s="331"/>
      <c r="AT21" s="327"/>
    </row>
    <row r="22" spans="1:46" s="332" customFormat="1" x14ac:dyDescent="0.15">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211" t="s">
        <v>515</v>
      </c>
      <c r="AL22" s="1212"/>
      <c r="AM22" s="1212"/>
      <c r="AN22" s="1213"/>
      <c r="AO22" s="333">
        <v>91.5</v>
      </c>
      <c r="AP22" s="334">
        <v>95.6</v>
      </c>
      <c r="AQ22" s="335">
        <v>-4.0999999999999996</v>
      </c>
      <c r="AR22" s="319"/>
      <c r="AS22" s="331"/>
      <c r="AT22" s="327"/>
    </row>
    <row r="23" spans="1:46" s="332" customFormat="1" x14ac:dyDescent="0.15">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x14ac:dyDescent="0.15">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x14ac:dyDescent="0.15">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x14ac:dyDescent="0.15">
      <c r="A26" s="299" t="s">
        <v>516</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x14ac:dyDescent="0.15">
      <c r="A27" s="340"/>
      <c r="AO27" s="294"/>
      <c r="AP27" s="294"/>
      <c r="AQ27" s="294"/>
      <c r="AR27" s="294"/>
      <c r="AS27" s="294"/>
      <c r="AT27" s="294"/>
    </row>
    <row r="28" spans="1:46" ht="17.25" x14ac:dyDescent="0.15">
      <c r="A28" s="295" t="s">
        <v>517</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x14ac:dyDescent="0.15">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518</v>
      </c>
      <c r="AL29" s="299"/>
      <c r="AM29" s="299"/>
      <c r="AN29" s="299"/>
      <c r="AO29" s="294"/>
      <c r="AP29" s="294"/>
      <c r="AQ29" s="294"/>
      <c r="AR29" s="294"/>
      <c r="AS29" s="342"/>
    </row>
    <row r="30" spans="1:46" x14ac:dyDescent="0.15">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214" t="s">
        <v>496</v>
      </c>
      <c r="AP30" s="304"/>
      <c r="AQ30" s="305" t="s">
        <v>497</v>
      </c>
      <c r="AR30" s="306"/>
    </row>
    <row r="31" spans="1:46" x14ac:dyDescent="0.15">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215"/>
      <c r="AP31" s="310" t="s">
        <v>498</v>
      </c>
      <c r="AQ31" s="311" t="s">
        <v>499</v>
      </c>
      <c r="AR31" s="312" t="s">
        <v>500</v>
      </c>
    </row>
    <row r="32" spans="1:46" ht="27" customHeight="1" x14ac:dyDescent="0.15">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227" t="s">
        <v>519</v>
      </c>
      <c r="AL32" s="1228"/>
      <c r="AM32" s="1228"/>
      <c r="AN32" s="1229"/>
      <c r="AO32" s="343">
        <v>360857</v>
      </c>
      <c r="AP32" s="343">
        <v>136018</v>
      </c>
      <c r="AQ32" s="344">
        <v>139617</v>
      </c>
      <c r="AR32" s="345">
        <v>-2.6</v>
      </c>
    </row>
    <row r="33" spans="1:46" ht="13.5" customHeight="1" x14ac:dyDescent="0.15">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227" t="s">
        <v>520</v>
      </c>
      <c r="AL33" s="1228"/>
      <c r="AM33" s="1228"/>
      <c r="AN33" s="1229"/>
      <c r="AO33" s="343" t="s">
        <v>505</v>
      </c>
      <c r="AP33" s="343" t="s">
        <v>505</v>
      </c>
      <c r="AQ33" s="344" t="s">
        <v>505</v>
      </c>
      <c r="AR33" s="345" t="s">
        <v>505</v>
      </c>
    </row>
    <row r="34" spans="1:46" ht="27" customHeight="1" x14ac:dyDescent="0.15">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227" t="s">
        <v>521</v>
      </c>
      <c r="AL34" s="1228"/>
      <c r="AM34" s="1228"/>
      <c r="AN34" s="1229"/>
      <c r="AO34" s="343" t="s">
        <v>505</v>
      </c>
      <c r="AP34" s="343" t="s">
        <v>505</v>
      </c>
      <c r="AQ34" s="344">
        <v>5</v>
      </c>
      <c r="AR34" s="345" t="s">
        <v>505</v>
      </c>
    </row>
    <row r="35" spans="1:46" ht="27" customHeight="1" x14ac:dyDescent="0.15">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227" t="s">
        <v>522</v>
      </c>
      <c r="AL35" s="1228"/>
      <c r="AM35" s="1228"/>
      <c r="AN35" s="1229"/>
      <c r="AO35" s="343">
        <v>23178</v>
      </c>
      <c r="AP35" s="343">
        <v>8737</v>
      </c>
      <c r="AQ35" s="344">
        <v>32699</v>
      </c>
      <c r="AR35" s="345">
        <v>-73.3</v>
      </c>
    </row>
    <row r="36" spans="1:46" ht="27" customHeight="1" x14ac:dyDescent="0.15">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227" t="s">
        <v>523</v>
      </c>
      <c r="AL36" s="1228"/>
      <c r="AM36" s="1228"/>
      <c r="AN36" s="1229"/>
      <c r="AO36" s="343">
        <v>26596</v>
      </c>
      <c r="AP36" s="343">
        <v>10025</v>
      </c>
      <c r="AQ36" s="344">
        <v>4068</v>
      </c>
      <c r="AR36" s="345">
        <v>146.4</v>
      </c>
    </row>
    <row r="37" spans="1:46" ht="13.5" customHeight="1" x14ac:dyDescent="0.15">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227" t="s">
        <v>524</v>
      </c>
      <c r="AL37" s="1228"/>
      <c r="AM37" s="1228"/>
      <c r="AN37" s="1229"/>
      <c r="AO37" s="343" t="s">
        <v>505</v>
      </c>
      <c r="AP37" s="343" t="s">
        <v>505</v>
      </c>
      <c r="AQ37" s="344">
        <v>1263</v>
      </c>
      <c r="AR37" s="345" t="s">
        <v>505</v>
      </c>
    </row>
    <row r="38" spans="1:46" ht="27" customHeight="1" x14ac:dyDescent="0.15">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230" t="s">
        <v>525</v>
      </c>
      <c r="AL38" s="1231"/>
      <c r="AM38" s="1231"/>
      <c r="AN38" s="1232"/>
      <c r="AO38" s="346" t="s">
        <v>505</v>
      </c>
      <c r="AP38" s="346" t="s">
        <v>505</v>
      </c>
      <c r="AQ38" s="347">
        <v>23</v>
      </c>
      <c r="AR38" s="335" t="s">
        <v>505</v>
      </c>
      <c r="AS38" s="342"/>
    </row>
    <row r="39" spans="1:46" x14ac:dyDescent="0.15">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230" t="s">
        <v>526</v>
      </c>
      <c r="AL39" s="1231"/>
      <c r="AM39" s="1231"/>
      <c r="AN39" s="1232"/>
      <c r="AO39" s="343">
        <v>-32221</v>
      </c>
      <c r="AP39" s="343">
        <v>-12145</v>
      </c>
      <c r="AQ39" s="344">
        <v>-8148</v>
      </c>
      <c r="AR39" s="345">
        <v>49.1</v>
      </c>
      <c r="AS39" s="342"/>
    </row>
    <row r="40" spans="1:46" ht="27" customHeight="1" x14ac:dyDescent="0.15">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227" t="s">
        <v>527</v>
      </c>
      <c r="AL40" s="1228"/>
      <c r="AM40" s="1228"/>
      <c r="AN40" s="1229"/>
      <c r="AO40" s="343">
        <v>-289474</v>
      </c>
      <c r="AP40" s="343">
        <v>-109112</v>
      </c>
      <c r="AQ40" s="344">
        <v>-124721</v>
      </c>
      <c r="AR40" s="345">
        <v>-12.5</v>
      </c>
      <c r="AS40" s="342"/>
    </row>
    <row r="41" spans="1:46" x14ac:dyDescent="0.15">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233" t="s">
        <v>303</v>
      </c>
      <c r="AL41" s="1234"/>
      <c r="AM41" s="1234"/>
      <c r="AN41" s="1235"/>
      <c r="AO41" s="343">
        <v>88936</v>
      </c>
      <c r="AP41" s="343">
        <v>33523</v>
      </c>
      <c r="AQ41" s="344">
        <v>44807</v>
      </c>
      <c r="AR41" s="345">
        <v>-25.2</v>
      </c>
      <c r="AS41" s="342"/>
    </row>
    <row r="42" spans="1:46" x14ac:dyDescent="0.15">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528</v>
      </c>
      <c r="AL42" s="294"/>
      <c r="AM42" s="294"/>
      <c r="AN42" s="294"/>
      <c r="AO42" s="294"/>
      <c r="AP42" s="294"/>
      <c r="AQ42" s="319"/>
      <c r="AR42" s="319"/>
      <c r="AS42" s="342"/>
    </row>
    <row r="43" spans="1:46" x14ac:dyDescent="0.15">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x14ac:dyDescent="0.15">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x14ac:dyDescent="0.15">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x14ac:dyDescent="0.15">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15">
      <c r="A47" s="352" t="s">
        <v>529</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x14ac:dyDescent="0.15">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530</v>
      </c>
      <c r="AL48" s="353"/>
      <c r="AM48" s="353"/>
      <c r="AN48" s="353"/>
      <c r="AO48" s="353"/>
      <c r="AP48" s="353"/>
      <c r="AQ48" s="354"/>
      <c r="AR48" s="353"/>
    </row>
    <row r="49" spans="1:44" ht="13.5" customHeight="1" x14ac:dyDescent="0.15">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222" t="s">
        <v>496</v>
      </c>
      <c r="AN49" s="1224" t="s">
        <v>531</v>
      </c>
      <c r="AO49" s="1225"/>
      <c r="AP49" s="1225"/>
      <c r="AQ49" s="1225"/>
      <c r="AR49" s="1226"/>
    </row>
    <row r="50" spans="1:44" x14ac:dyDescent="0.15">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223"/>
      <c r="AN50" s="359" t="s">
        <v>532</v>
      </c>
      <c r="AO50" s="360" t="s">
        <v>533</v>
      </c>
      <c r="AP50" s="361" t="s">
        <v>534</v>
      </c>
      <c r="AQ50" s="362" t="s">
        <v>535</v>
      </c>
      <c r="AR50" s="363" t="s">
        <v>536</v>
      </c>
    </row>
    <row r="51" spans="1:44" x14ac:dyDescent="0.15">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537</v>
      </c>
      <c r="AL51" s="356"/>
      <c r="AM51" s="364">
        <v>1060156</v>
      </c>
      <c r="AN51" s="365">
        <v>375675</v>
      </c>
      <c r="AO51" s="366">
        <v>2.2999999999999998</v>
      </c>
      <c r="AP51" s="367">
        <v>280458</v>
      </c>
      <c r="AQ51" s="368">
        <v>-15.8</v>
      </c>
      <c r="AR51" s="369">
        <v>18.100000000000001</v>
      </c>
    </row>
    <row r="52" spans="1:44" x14ac:dyDescent="0.15">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538</v>
      </c>
      <c r="AM52" s="372">
        <v>168216</v>
      </c>
      <c r="AN52" s="373">
        <v>59609</v>
      </c>
      <c r="AO52" s="374">
        <v>-40.9</v>
      </c>
      <c r="AP52" s="375">
        <v>127286</v>
      </c>
      <c r="AQ52" s="376">
        <v>0.4</v>
      </c>
      <c r="AR52" s="377">
        <v>-41.3</v>
      </c>
    </row>
    <row r="53" spans="1:44" x14ac:dyDescent="0.15">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539</v>
      </c>
      <c r="AL53" s="356"/>
      <c r="AM53" s="364">
        <v>656248</v>
      </c>
      <c r="AN53" s="365">
        <v>235214</v>
      </c>
      <c r="AO53" s="366">
        <v>-37.4</v>
      </c>
      <c r="AP53" s="367">
        <v>291945</v>
      </c>
      <c r="AQ53" s="368">
        <v>4.0999999999999996</v>
      </c>
      <c r="AR53" s="369">
        <v>-41.5</v>
      </c>
    </row>
    <row r="54" spans="1:44" x14ac:dyDescent="0.15">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538</v>
      </c>
      <c r="AM54" s="372">
        <v>406051</v>
      </c>
      <c r="AN54" s="373">
        <v>145538</v>
      </c>
      <c r="AO54" s="374">
        <v>144.19999999999999</v>
      </c>
      <c r="AP54" s="375">
        <v>127651</v>
      </c>
      <c r="AQ54" s="376">
        <v>0.3</v>
      </c>
      <c r="AR54" s="377">
        <v>143.9</v>
      </c>
    </row>
    <row r="55" spans="1:44" x14ac:dyDescent="0.15">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540</v>
      </c>
      <c r="AL55" s="356"/>
      <c r="AM55" s="364">
        <v>424000</v>
      </c>
      <c r="AN55" s="365">
        <v>154294</v>
      </c>
      <c r="AO55" s="366">
        <v>-34.4</v>
      </c>
      <c r="AP55" s="367">
        <v>291173</v>
      </c>
      <c r="AQ55" s="368">
        <v>-0.3</v>
      </c>
      <c r="AR55" s="369">
        <v>-34.1</v>
      </c>
    </row>
    <row r="56" spans="1:44" x14ac:dyDescent="0.15">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538</v>
      </c>
      <c r="AM56" s="372">
        <v>174487</v>
      </c>
      <c r="AN56" s="373">
        <v>63496</v>
      </c>
      <c r="AO56" s="374">
        <v>-56.4</v>
      </c>
      <c r="AP56" s="375">
        <v>119071</v>
      </c>
      <c r="AQ56" s="376">
        <v>-6.7</v>
      </c>
      <c r="AR56" s="377">
        <v>-49.7</v>
      </c>
    </row>
    <row r="57" spans="1:44" x14ac:dyDescent="0.15">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541</v>
      </c>
      <c r="AL57" s="356"/>
      <c r="AM57" s="364">
        <v>503330</v>
      </c>
      <c r="AN57" s="365">
        <v>186419</v>
      </c>
      <c r="AO57" s="366">
        <v>20.8</v>
      </c>
      <c r="AP57" s="367">
        <v>271581</v>
      </c>
      <c r="AQ57" s="368">
        <v>-6.7</v>
      </c>
      <c r="AR57" s="369">
        <v>27.5</v>
      </c>
    </row>
    <row r="58" spans="1:44" x14ac:dyDescent="0.15">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538</v>
      </c>
      <c r="AM58" s="372">
        <v>307825</v>
      </c>
      <c r="AN58" s="373">
        <v>114009</v>
      </c>
      <c r="AO58" s="374">
        <v>79.599999999999994</v>
      </c>
      <c r="AP58" s="375">
        <v>117844</v>
      </c>
      <c r="AQ58" s="376">
        <v>-1</v>
      </c>
      <c r="AR58" s="377">
        <v>80.599999999999994</v>
      </c>
    </row>
    <row r="59" spans="1:44" x14ac:dyDescent="0.15">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542</v>
      </c>
      <c r="AL59" s="356"/>
      <c r="AM59" s="364">
        <v>1727995</v>
      </c>
      <c r="AN59" s="365">
        <v>651336</v>
      </c>
      <c r="AO59" s="366">
        <v>249.4</v>
      </c>
      <c r="AP59" s="367">
        <v>268375</v>
      </c>
      <c r="AQ59" s="368">
        <v>-1.2</v>
      </c>
      <c r="AR59" s="369">
        <v>250.6</v>
      </c>
    </row>
    <row r="60" spans="1:44" x14ac:dyDescent="0.15">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538</v>
      </c>
      <c r="AM60" s="372">
        <v>1381424</v>
      </c>
      <c r="AN60" s="373">
        <v>520703</v>
      </c>
      <c r="AO60" s="374">
        <v>356.7</v>
      </c>
      <c r="AP60" s="375">
        <v>119602</v>
      </c>
      <c r="AQ60" s="376">
        <v>1.5</v>
      </c>
      <c r="AR60" s="377">
        <v>355.2</v>
      </c>
    </row>
    <row r="61" spans="1:44" x14ac:dyDescent="0.15">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543</v>
      </c>
      <c r="AL61" s="378"/>
      <c r="AM61" s="379">
        <v>874346</v>
      </c>
      <c r="AN61" s="380">
        <v>320588</v>
      </c>
      <c r="AO61" s="381">
        <v>40.1</v>
      </c>
      <c r="AP61" s="382">
        <v>280706</v>
      </c>
      <c r="AQ61" s="383">
        <v>-4</v>
      </c>
      <c r="AR61" s="369">
        <v>44.1</v>
      </c>
    </row>
    <row r="62" spans="1:44" x14ac:dyDescent="0.15">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538</v>
      </c>
      <c r="AM62" s="372">
        <v>487601</v>
      </c>
      <c r="AN62" s="373">
        <v>180671</v>
      </c>
      <c r="AO62" s="374">
        <v>96.6</v>
      </c>
      <c r="AP62" s="375">
        <v>122291</v>
      </c>
      <c r="AQ62" s="376">
        <v>-1.1000000000000001</v>
      </c>
      <c r="AR62" s="377">
        <v>97.7</v>
      </c>
    </row>
    <row r="63" spans="1:44" x14ac:dyDescent="0.15">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x14ac:dyDescent="0.15">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x14ac:dyDescent="0.15">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x14ac:dyDescent="0.15">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15">
      <c r="AK67" s="294"/>
      <c r="AL67" s="294"/>
      <c r="AM67" s="294"/>
      <c r="AN67" s="294"/>
      <c r="AO67" s="294"/>
      <c r="AP67" s="294"/>
      <c r="AQ67" s="294"/>
      <c r="AR67" s="294"/>
      <c r="AS67" s="294"/>
      <c r="AT67" s="294"/>
    </row>
    <row r="68" spans="1:46" ht="13.5" hidden="1" customHeight="1" x14ac:dyDescent="0.15">
      <c r="AK68" s="294"/>
      <c r="AL68" s="294"/>
      <c r="AM68" s="294"/>
      <c r="AN68" s="294"/>
      <c r="AO68" s="294"/>
      <c r="AP68" s="294"/>
      <c r="AQ68" s="294"/>
      <c r="AR68" s="294"/>
    </row>
    <row r="69" spans="1:46" ht="13.5" hidden="1" customHeight="1" x14ac:dyDescent="0.15">
      <c r="AK69" s="294"/>
      <c r="AL69" s="294"/>
      <c r="AM69" s="294"/>
      <c r="AN69" s="294"/>
      <c r="AO69" s="294"/>
      <c r="AP69" s="294"/>
      <c r="AQ69" s="294"/>
      <c r="AR69" s="294"/>
    </row>
    <row r="70" spans="1:46" hidden="1" x14ac:dyDescent="0.15">
      <c r="AK70" s="294"/>
      <c r="AL70" s="294"/>
      <c r="AM70" s="294"/>
      <c r="AN70" s="294"/>
      <c r="AO70" s="294"/>
      <c r="AP70" s="294"/>
      <c r="AQ70" s="294"/>
      <c r="AR70" s="294"/>
    </row>
    <row r="71" spans="1:46" hidden="1" x14ac:dyDescent="0.15">
      <c r="AK71" s="294"/>
      <c r="AL71" s="294"/>
      <c r="AM71" s="294"/>
      <c r="AN71" s="294"/>
      <c r="AO71" s="294"/>
      <c r="AP71" s="294"/>
      <c r="AQ71" s="294"/>
      <c r="AR71" s="294"/>
    </row>
    <row r="72" spans="1:46" hidden="1" x14ac:dyDescent="0.15">
      <c r="AK72" s="294"/>
      <c r="AL72" s="294"/>
      <c r="AM72" s="294"/>
      <c r="AN72" s="294"/>
      <c r="AO72" s="294"/>
      <c r="AP72" s="294"/>
      <c r="AQ72" s="294"/>
      <c r="AR72" s="294"/>
    </row>
    <row r="73" spans="1:46" hidden="1" x14ac:dyDescent="0.15">
      <c r="AK73" s="294"/>
      <c r="AL73" s="294"/>
      <c r="AM73" s="294"/>
      <c r="AN73" s="294"/>
      <c r="AO73" s="294"/>
      <c r="AP73" s="294"/>
      <c r="AQ73" s="294"/>
      <c r="AR73" s="294"/>
    </row>
    <row r="74" spans="1:46" hidden="1" x14ac:dyDescent="0.15"/>
  </sheetData>
  <sheetProtection algorithmName="SHA-512" hashValue="UER8Wpc8E+/CN1msmdaJaYxeDTiB+FNqB+6tbCCZsdIYSqSFF2/Z/nu+Nv/gE9u6gcyM271N0gGdXUlVWNogbw==" saltValue="Gp/gDTvdhbwDZeQOnjoSH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92" customWidth="1"/>
    <col min="126" max="16384" width="9" style="291" hidden="1"/>
  </cols>
  <sheetData>
    <row r="1" spans="2:125"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x14ac:dyDescent="0.15">
      <c r="B2" s="291"/>
      <c r="DG2" s="291"/>
    </row>
    <row r="3" spans="2:125" x14ac:dyDescent="0.15">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x14ac:dyDescent="0.15"/>
    <row r="5" spans="2:125" x14ac:dyDescent="0.15"/>
    <row r="6" spans="2:125" x14ac:dyDescent="0.15"/>
    <row r="7" spans="2:125" x14ac:dyDescent="0.15"/>
    <row r="8" spans="2:125" x14ac:dyDescent="0.15"/>
    <row r="9" spans="2:125" x14ac:dyDescent="0.15">
      <c r="DU9" s="29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1"/>
    </row>
    <row r="18" spans="125:125" x14ac:dyDescent="0.15"/>
    <row r="19" spans="125:125" x14ac:dyDescent="0.15"/>
    <row r="20" spans="125:125" x14ac:dyDescent="0.15">
      <c r="DU20" s="291"/>
    </row>
    <row r="21" spans="125:125" x14ac:dyDescent="0.15">
      <c r="DU21" s="29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1"/>
    </row>
    <row r="29" spans="125:125" x14ac:dyDescent="0.15"/>
    <row r="30" spans="125:125" x14ac:dyDescent="0.15"/>
    <row r="31" spans="125:125" x14ac:dyDescent="0.15"/>
    <row r="32" spans="125:125" x14ac:dyDescent="0.15"/>
    <row r="33" spans="2:125" x14ac:dyDescent="0.15">
      <c r="B33" s="291"/>
      <c r="G33" s="291"/>
      <c r="I33" s="291"/>
    </row>
    <row r="34" spans="2:125" x14ac:dyDescent="0.15">
      <c r="C34" s="291"/>
      <c r="P34" s="291"/>
      <c r="DE34" s="291"/>
      <c r="DH34" s="291"/>
    </row>
    <row r="35" spans="2:125" x14ac:dyDescent="0.15">
      <c r="D35" s="291"/>
      <c r="E35" s="291"/>
      <c r="DG35" s="291"/>
      <c r="DJ35" s="291"/>
      <c r="DP35" s="291"/>
      <c r="DQ35" s="291"/>
      <c r="DR35" s="291"/>
      <c r="DS35" s="291"/>
      <c r="DT35" s="291"/>
      <c r="DU35" s="291"/>
    </row>
    <row r="36" spans="2:125" x14ac:dyDescent="0.15">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x14ac:dyDescent="0.15">
      <c r="DU37" s="291"/>
    </row>
    <row r="38" spans="2:125" x14ac:dyDescent="0.15">
      <c r="DT38" s="291"/>
      <c r="DU38" s="291"/>
    </row>
    <row r="39" spans="2:125" x14ac:dyDescent="0.15"/>
    <row r="40" spans="2:125" x14ac:dyDescent="0.15">
      <c r="DH40" s="291"/>
    </row>
    <row r="41" spans="2:125" x14ac:dyDescent="0.15">
      <c r="DE41" s="291"/>
    </row>
    <row r="42" spans="2:125" x14ac:dyDescent="0.15">
      <c r="DG42" s="291"/>
      <c r="DJ42" s="291"/>
    </row>
    <row r="43" spans="2:125" x14ac:dyDescent="0.15">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x14ac:dyDescent="0.15">
      <c r="DU44" s="291"/>
    </row>
    <row r="45" spans="2:125" x14ac:dyDescent="0.15"/>
    <row r="46" spans="2:125" x14ac:dyDescent="0.15"/>
    <row r="47" spans="2:125" x14ac:dyDescent="0.15"/>
    <row r="48" spans="2:125" x14ac:dyDescent="0.15">
      <c r="DT48" s="291"/>
      <c r="DU48" s="291"/>
    </row>
    <row r="49" spans="120:125" x14ac:dyDescent="0.15">
      <c r="DU49" s="291"/>
    </row>
    <row r="50" spans="120:125" x14ac:dyDescent="0.15">
      <c r="DU50" s="291"/>
    </row>
    <row r="51" spans="120:125" x14ac:dyDescent="0.15">
      <c r="DP51" s="291"/>
      <c r="DQ51" s="291"/>
      <c r="DR51" s="291"/>
      <c r="DS51" s="291"/>
      <c r="DT51" s="291"/>
      <c r="DU51" s="291"/>
    </row>
    <row r="52" spans="120:125" x14ac:dyDescent="0.15"/>
    <row r="53" spans="120:125" x14ac:dyDescent="0.15"/>
    <row r="54" spans="120:125" x14ac:dyDescent="0.15">
      <c r="DU54" s="291"/>
    </row>
    <row r="55" spans="120:125" x14ac:dyDescent="0.15"/>
    <row r="56" spans="120:125" x14ac:dyDescent="0.15"/>
    <row r="57" spans="120:125" x14ac:dyDescent="0.15"/>
    <row r="58" spans="120:125" x14ac:dyDescent="0.15">
      <c r="DU58" s="291"/>
    </row>
    <row r="59" spans="120:125" x14ac:dyDescent="0.15"/>
    <row r="60" spans="120:125" x14ac:dyDescent="0.15"/>
    <row r="61" spans="120:125" x14ac:dyDescent="0.15"/>
    <row r="62" spans="120:125" x14ac:dyDescent="0.15"/>
    <row r="63" spans="120:125" x14ac:dyDescent="0.15">
      <c r="DU63" s="291"/>
    </row>
    <row r="64" spans="120:125" x14ac:dyDescent="0.15">
      <c r="DT64" s="291"/>
      <c r="DU64" s="291"/>
    </row>
    <row r="65" spans="123:125" x14ac:dyDescent="0.15"/>
    <row r="66" spans="123:125" x14ac:dyDescent="0.15"/>
    <row r="67" spans="123:125" x14ac:dyDescent="0.15"/>
    <row r="68" spans="123:125" x14ac:dyDescent="0.15"/>
    <row r="69" spans="123:125" x14ac:dyDescent="0.15">
      <c r="DS69" s="291"/>
      <c r="DT69" s="291"/>
      <c r="DU69" s="29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1"/>
    </row>
    <row r="83" spans="116:125" x14ac:dyDescent="0.15">
      <c r="DM83" s="291"/>
      <c r="DN83" s="291"/>
      <c r="DO83" s="291"/>
      <c r="DP83" s="291"/>
      <c r="DQ83" s="291"/>
      <c r="DR83" s="291"/>
      <c r="DS83" s="291"/>
      <c r="DT83" s="291"/>
      <c r="DU83" s="291"/>
    </row>
    <row r="84" spans="116:125" x14ac:dyDescent="0.15"/>
    <row r="85" spans="116:125" x14ac:dyDescent="0.15"/>
    <row r="86" spans="116:125" x14ac:dyDescent="0.15"/>
    <row r="87" spans="116:125" x14ac:dyDescent="0.15"/>
    <row r="88" spans="116:125" x14ac:dyDescent="0.15">
      <c r="DU88" s="29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1"/>
      <c r="DT94" s="291"/>
      <c r="DU94" s="291"/>
    </row>
    <row r="95" spans="116:125" ht="13.5" customHeight="1" x14ac:dyDescent="0.15">
      <c r="DU95" s="29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1"/>
    </row>
    <row r="102" spans="124:125" ht="13.5" customHeight="1" x14ac:dyDescent="0.15"/>
    <row r="103" spans="124:125" ht="13.5" customHeight="1" x14ac:dyDescent="0.15"/>
    <row r="104" spans="124:125" ht="13.5" customHeight="1" x14ac:dyDescent="0.15">
      <c r="DT104" s="291"/>
      <c r="DU104" s="29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545</v>
      </c>
    </row>
    <row r="120" spans="125:125" ht="13.5" hidden="1" customHeight="1" x14ac:dyDescent="0.15"/>
    <row r="121" spans="125:125" ht="13.5" hidden="1" customHeight="1" x14ac:dyDescent="0.15">
      <c r="DU121" s="291"/>
    </row>
  </sheetData>
  <sheetProtection algorithmName="SHA-512" hashValue="6gB8prUxo7oVs7qVc243b/U5cSRjLxrZ+3lE2uq74jYCpLL2naPvi8AtUvuEA7/uHzdnpP8Ut3zxMLrGFzhKsg==" saltValue="SoN0Xq/lI3Ig8GjOfesbB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92" customWidth="1"/>
    <col min="126" max="142" width="0" style="291" hidden="1" customWidth="1"/>
    <col min="143" max="16384" width="9" style="291" hidden="1"/>
  </cols>
  <sheetData>
    <row r="1" spans="1:125"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x14ac:dyDescent="0.15">
      <c r="B2" s="291"/>
      <c r="T2" s="291"/>
    </row>
    <row r="3" spans="1:125"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1"/>
      <c r="G33" s="291"/>
      <c r="I33" s="291"/>
    </row>
    <row r="34" spans="2:125" x14ac:dyDescent="0.15">
      <c r="C34" s="291"/>
      <c r="P34" s="291"/>
      <c r="R34" s="291"/>
      <c r="U34" s="291"/>
    </row>
    <row r="35" spans="2:125" x14ac:dyDescent="0.15">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x14ac:dyDescent="0.15">
      <c r="F36" s="291"/>
      <c r="H36" s="291"/>
      <c r="J36" s="291"/>
      <c r="K36" s="291"/>
      <c r="L36" s="291"/>
      <c r="M36" s="291"/>
      <c r="N36" s="291"/>
      <c r="O36" s="291"/>
      <c r="Q36" s="291"/>
      <c r="S36" s="291"/>
      <c r="V36" s="291"/>
    </row>
    <row r="37" spans="2:125" x14ac:dyDescent="0.15"/>
    <row r="38" spans="2:125" x14ac:dyDescent="0.15"/>
    <row r="39" spans="2:125" x14ac:dyDescent="0.15"/>
    <row r="40" spans="2:125" x14ac:dyDescent="0.15">
      <c r="U40" s="291"/>
    </row>
    <row r="41" spans="2:125" x14ac:dyDescent="0.15">
      <c r="R41" s="291"/>
    </row>
    <row r="42" spans="2:125" x14ac:dyDescent="0.15">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x14ac:dyDescent="0.15">
      <c r="Q43" s="291"/>
      <c r="S43" s="291"/>
      <c r="V43" s="29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546</v>
      </c>
    </row>
  </sheetData>
  <sheetProtection algorithmName="SHA-512" hashValue="uaVgxRmckzYNJyHUJ1JeANhKP61JMS0Slqtv3DBCla+6csWuK2dbhhB262WWHQXOcegJZxHMbdh0BXmTRQxULQ==" saltValue="VOYxTXZLs2FEGtZelk5kl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547</v>
      </c>
      <c r="G46" s="8" t="s">
        <v>548</v>
      </c>
      <c r="H46" s="8" t="s">
        <v>549</v>
      </c>
      <c r="I46" s="8" t="s">
        <v>550</v>
      </c>
      <c r="J46" s="9" t="s">
        <v>551</v>
      </c>
    </row>
    <row r="47" spans="2:10" ht="57.75" customHeight="1" x14ac:dyDescent="0.15">
      <c r="B47" s="10"/>
      <c r="C47" s="1236" t="s">
        <v>3</v>
      </c>
      <c r="D47" s="1236"/>
      <c r="E47" s="1237"/>
      <c r="F47" s="11">
        <v>33.880000000000003</v>
      </c>
      <c r="G47" s="12">
        <v>33.619999999999997</v>
      </c>
      <c r="H47" s="12">
        <v>32.18</v>
      </c>
      <c r="I47" s="12">
        <v>28.93</v>
      </c>
      <c r="J47" s="13">
        <v>22.53</v>
      </c>
    </row>
    <row r="48" spans="2:10" ht="57.75" customHeight="1" x14ac:dyDescent="0.15">
      <c r="B48" s="14"/>
      <c r="C48" s="1238" t="s">
        <v>4</v>
      </c>
      <c r="D48" s="1238"/>
      <c r="E48" s="1239"/>
      <c r="F48" s="15">
        <v>3.9</v>
      </c>
      <c r="G48" s="16">
        <v>4.97</v>
      </c>
      <c r="H48" s="16">
        <v>2.02</v>
      </c>
      <c r="I48" s="16">
        <v>2.85</v>
      </c>
      <c r="J48" s="17">
        <v>2.86</v>
      </c>
    </row>
    <row r="49" spans="2:10" ht="57.75" customHeight="1" thickBot="1" x14ac:dyDescent="0.2">
      <c r="B49" s="18"/>
      <c r="C49" s="1240" t="s">
        <v>5</v>
      </c>
      <c r="D49" s="1240"/>
      <c r="E49" s="1241"/>
      <c r="F49" s="19">
        <v>3.57</v>
      </c>
      <c r="G49" s="20">
        <v>0.37</v>
      </c>
      <c r="H49" s="20" t="s">
        <v>552</v>
      </c>
      <c r="I49" s="20" t="s">
        <v>553</v>
      </c>
      <c r="J49" s="21" t="s">
        <v>554</v>
      </c>
    </row>
    <row r="50" spans="2:10" ht="13.5" customHeight="1" x14ac:dyDescent="0.15"/>
  </sheetData>
  <sheetProtection algorithmName="SHA-512" hashValue="IVTNxpP4aR26T7buTyq4L6ye8fVWo42xRBdSM3M0GkM4Z5e4rydJgL7nfumMAkpYRFzSagjAkZQSgfMmnZR8jA==" saltValue="pXD0c9BgIMSWsDsOxKaSh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547</v>
      </c>
      <c r="G33" s="29" t="s">
        <v>548</v>
      </c>
      <c r="H33" s="29" t="s">
        <v>549</v>
      </c>
      <c r="I33" s="29" t="s">
        <v>550</v>
      </c>
      <c r="J33" s="30" t="s">
        <v>551</v>
      </c>
      <c r="K33" s="22"/>
      <c r="L33" s="22"/>
      <c r="M33" s="22"/>
      <c r="N33" s="22"/>
      <c r="O33" s="22"/>
      <c r="P33" s="22"/>
    </row>
    <row r="34" spans="1:16" ht="39" customHeight="1" x14ac:dyDescent="0.15">
      <c r="A34" s="22"/>
      <c r="B34" s="31"/>
      <c r="C34" s="1248" t="s">
        <v>555</v>
      </c>
      <c r="D34" s="1248"/>
      <c r="E34" s="1249"/>
      <c r="F34" s="32">
        <v>3.89</v>
      </c>
      <c r="G34" s="33">
        <v>4.96</v>
      </c>
      <c r="H34" s="33">
        <v>2.0099999999999998</v>
      </c>
      <c r="I34" s="33">
        <v>2.8</v>
      </c>
      <c r="J34" s="34">
        <v>2.8</v>
      </c>
      <c r="K34" s="22"/>
      <c r="L34" s="22"/>
      <c r="M34" s="22"/>
      <c r="N34" s="22"/>
      <c r="O34" s="22"/>
      <c r="P34" s="22"/>
    </row>
    <row r="35" spans="1:16" ht="39" customHeight="1" x14ac:dyDescent="0.15">
      <c r="A35" s="22"/>
      <c r="B35" s="35"/>
      <c r="C35" s="1242" t="s">
        <v>556</v>
      </c>
      <c r="D35" s="1243"/>
      <c r="E35" s="1244"/>
      <c r="F35" s="36">
        <v>0.01</v>
      </c>
      <c r="G35" s="37">
        <v>0</v>
      </c>
      <c r="H35" s="37">
        <v>0</v>
      </c>
      <c r="I35" s="37">
        <v>0.03</v>
      </c>
      <c r="J35" s="38">
        <v>0.05</v>
      </c>
      <c r="K35" s="22"/>
      <c r="L35" s="22"/>
      <c r="M35" s="22"/>
      <c r="N35" s="22"/>
      <c r="O35" s="22"/>
      <c r="P35" s="22"/>
    </row>
    <row r="36" spans="1:16" ht="39" customHeight="1" x14ac:dyDescent="0.15">
      <c r="A36" s="22"/>
      <c r="B36" s="35"/>
      <c r="C36" s="1242" t="s">
        <v>557</v>
      </c>
      <c r="D36" s="1243"/>
      <c r="E36" s="1244"/>
      <c r="F36" s="36">
        <v>0.49</v>
      </c>
      <c r="G36" s="37">
        <v>0.36</v>
      </c>
      <c r="H36" s="37">
        <v>0.56999999999999995</v>
      </c>
      <c r="I36" s="37">
        <v>0.05</v>
      </c>
      <c r="J36" s="38">
        <v>0.02</v>
      </c>
      <c r="K36" s="22"/>
      <c r="L36" s="22"/>
      <c r="M36" s="22"/>
      <c r="N36" s="22"/>
      <c r="O36" s="22"/>
      <c r="P36" s="22"/>
    </row>
    <row r="37" spans="1:16" ht="39" customHeight="1" x14ac:dyDescent="0.15">
      <c r="A37" s="22"/>
      <c r="B37" s="35"/>
      <c r="C37" s="1242" t="s">
        <v>558</v>
      </c>
      <c r="D37" s="1243"/>
      <c r="E37" s="1244"/>
      <c r="F37" s="36">
        <v>0.01</v>
      </c>
      <c r="G37" s="37">
        <v>0</v>
      </c>
      <c r="H37" s="37">
        <v>0.01</v>
      </c>
      <c r="I37" s="37">
        <v>0</v>
      </c>
      <c r="J37" s="38">
        <v>0</v>
      </c>
      <c r="K37" s="22"/>
      <c r="L37" s="22"/>
      <c r="M37" s="22"/>
      <c r="N37" s="22"/>
      <c r="O37" s="22"/>
      <c r="P37" s="22"/>
    </row>
    <row r="38" spans="1:16" ht="39" customHeight="1" x14ac:dyDescent="0.15">
      <c r="A38" s="22"/>
      <c r="B38" s="35"/>
      <c r="C38" s="1242" t="s">
        <v>559</v>
      </c>
      <c r="D38" s="1243"/>
      <c r="E38" s="1244"/>
      <c r="F38" s="36">
        <v>0</v>
      </c>
      <c r="G38" s="37">
        <v>0.01</v>
      </c>
      <c r="H38" s="37">
        <v>0</v>
      </c>
      <c r="I38" s="37">
        <v>0.03</v>
      </c>
      <c r="J38" s="38">
        <v>0</v>
      </c>
      <c r="K38" s="22"/>
      <c r="L38" s="22"/>
      <c r="M38" s="22"/>
      <c r="N38" s="22"/>
      <c r="O38" s="22"/>
      <c r="P38" s="22"/>
    </row>
    <row r="39" spans="1:16" ht="39" customHeight="1" x14ac:dyDescent="0.15">
      <c r="A39" s="22"/>
      <c r="B39" s="35"/>
      <c r="C39" s="1242"/>
      <c r="D39" s="1243"/>
      <c r="E39" s="1244"/>
      <c r="F39" s="36"/>
      <c r="G39" s="37"/>
      <c r="H39" s="37"/>
      <c r="I39" s="37"/>
      <c r="J39" s="38"/>
      <c r="K39" s="22"/>
      <c r="L39" s="22"/>
      <c r="M39" s="22"/>
      <c r="N39" s="22"/>
      <c r="O39" s="22"/>
      <c r="P39" s="22"/>
    </row>
    <row r="40" spans="1:16" ht="39" customHeight="1" x14ac:dyDescent="0.15">
      <c r="A40" s="22"/>
      <c r="B40" s="35"/>
      <c r="C40" s="1242"/>
      <c r="D40" s="1243"/>
      <c r="E40" s="1244"/>
      <c r="F40" s="36"/>
      <c r="G40" s="37"/>
      <c r="H40" s="37"/>
      <c r="I40" s="37"/>
      <c r="J40" s="38"/>
      <c r="K40" s="22"/>
      <c r="L40" s="22"/>
      <c r="M40" s="22"/>
      <c r="N40" s="22"/>
      <c r="O40" s="22"/>
      <c r="P40" s="22"/>
    </row>
    <row r="41" spans="1:16" ht="39" customHeight="1" x14ac:dyDescent="0.15">
      <c r="A41" s="22"/>
      <c r="B41" s="35"/>
      <c r="C41" s="1242"/>
      <c r="D41" s="1243"/>
      <c r="E41" s="1244"/>
      <c r="F41" s="36"/>
      <c r="G41" s="37"/>
      <c r="H41" s="37"/>
      <c r="I41" s="37"/>
      <c r="J41" s="38"/>
      <c r="K41" s="22"/>
      <c r="L41" s="22"/>
      <c r="M41" s="22"/>
      <c r="N41" s="22"/>
      <c r="O41" s="22"/>
      <c r="P41" s="22"/>
    </row>
    <row r="42" spans="1:16" ht="39" customHeight="1" x14ac:dyDescent="0.15">
      <c r="A42" s="22"/>
      <c r="B42" s="39"/>
      <c r="C42" s="1242" t="s">
        <v>560</v>
      </c>
      <c r="D42" s="1243"/>
      <c r="E42" s="1244"/>
      <c r="F42" s="36" t="s">
        <v>505</v>
      </c>
      <c r="G42" s="37" t="s">
        <v>505</v>
      </c>
      <c r="H42" s="37" t="s">
        <v>505</v>
      </c>
      <c r="I42" s="37" t="s">
        <v>505</v>
      </c>
      <c r="J42" s="38" t="s">
        <v>505</v>
      </c>
      <c r="K42" s="22"/>
      <c r="L42" s="22"/>
      <c r="M42" s="22"/>
      <c r="N42" s="22"/>
      <c r="O42" s="22"/>
      <c r="P42" s="22"/>
    </row>
    <row r="43" spans="1:16" ht="39" customHeight="1" thickBot="1" x14ac:dyDescent="0.2">
      <c r="A43" s="22"/>
      <c r="B43" s="40"/>
      <c r="C43" s="1245" t="s">
        <v>561</v>
      </c>
      <c r="D43" s="1246"/>
      <c r="E43" s="1247"/>
      <c r="F43" s="41" t="s">
        <v>505</v>
      </c>
      <c r="G43" s="42" t="s">
        <v>505</v>
      </c>
      <c r="H43" s="42" t="s">
        <v>505</v>
      </c>
      <c r="I43" s="42" t="s">
        <v>505</v>
      </c>
      <c r="J43" s="43" t="s">
        <v>505</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kO/DB5ThBblDs2QAd33BGzyLbb4+ICuLxFv9zIXMd8yuFK1mJvYCSqbu7656Vg2Aa3pBFlUfqZIUBQjf8G331w==" saltValue="vTIwPCkQJ0bGIameheO14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70" zoomScaleNormal="7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547</v>
      </c>
      <c r="L44" s="56" t="s">
        <v>548</v>
      </c>
      <c r="M44" s="56" t="s">
        <v>549</v>
      </c>
      <c r="N44" s="56" t="s">
        <v>550</v>
      </c>
      <c r="O44" s="57" t="s">
        <v>551</v>
      </c>
      <c r="P44" s="48"/>
      <c r="Q44" s="48"/>
      <c r="R44" s="48"/>
      <c r="S44" s="48"/>
      <c r="T44" s="48"/>
      <c r="U44" s="48"/>
    </row>
    <row r="45" spans="1:21" ht="30.75" customHeight="1" x14ac:dyDescent="0.15">
      <c r="A45" s="48"/>
      <c r="B45" s="1250" t="s">
        <v>11</v>
      </c>
      <c r="C45" s="1251"/>
      <c r="D45" s="58"/>
      <c r="E45" s="1256" t="s">
        <v>12</v>
      </c>
      <c r="F45" s="1256"/>
      <c r="G45" s="1256"/>
      <c r="H45" s="1256"/>
      <c r="I45" s="1256"/>
      <c r="J45" s="1257"/>
      <c r="K45" s="59">
        <v>288</v>
      </c>
      <c r="L45" s="60">
        <v>278</v>
      </c>
      <c r="M45" s="60">
        <v>307</v>
      </c>
      <c r="N45" s="60">
        <v>314</v>
      </c>
      <c r="O45" s="61">
        <v>361</v>
      </c>
      <c r="P45" s="48"/>
      <c r="Q45" s="48"/>
      <c r="R45" s="48"/>
      <c r="S45" s="48"/>
      <c r="T45" s="48"/>
      <c r="U45" s="48"/>
    </row>
    <row r="46" spans="1:21" ht="30.75" customHeight="1" x14ac:dyDescent="0.15">
      <c r="A46" s="48"/>
      <c r="B46" s="1252"/>
      <c r="C46" s="1253"/>
      <c r="D46" s="62"/>
      <c r="E46" s="1258" t="s">
        <v>13</v>
      </c>
      <c r="F46" s="1258"/>
      <c r="G46" s="1258"/>
      <c r="H46" s="1258"/>
      <c r="I46" s="1258"/>
      <c r="J46" s="1259"/>
      <c r="K46" s="63" t="s">
        <v>505</v>
      </c>
      <c r="L46" s="64" t="s">
        <v>505</v>
      </c>
      <c r="M46" s="64" t="s">
        <v>505</v>
      </c>
      <c r="N46" s="64" t="s">
        <v>505</v>
      </c>
      <c r="O46" s="65" t="s">
        <v>505</v>
      </c>
      <c r="P46" s="48"/>
      <c r="Q46" s="48"/>
      <c r="R46" s="48"/>
      <c r="S46" s="48"/>
      <c r="T46" s="48"/>
      <c r="U46" s="48"/>
    </row>
    <row r="47" spans="1:21" ht="30.75" customHeight="1" x14ac:dyDescent="0.15">
      <c r="A47" s="48"/>
      <c r="B47" s="1252"/>
      <c r="C47" s="1253"/>
      <c r="D47" s="62"/>
      <c r="E47" s="1258" t="s">
        <v>14</v>
      </c>
      <c r="F47" s="1258"/>
      <c r="G47" s="1258"/>
      <c r="H47" s="1258"/>
      <c r="I47" s="1258"/>
      <c r="J47" s="1259"/>
      <c r="K47" s="63" t="s">
        <v>505</v>
      </c>
      <c r="L47" s="64" t="s">
        <v>505</v>
      </c>
      <c r="M47" s="64" t="s">
        <v>505</v>
      </c>
      <c r="N47" s="64" t="s">
        <v>505</v>
      </c>
      <c r="O47" s="65" t="s">
        <v>505</v>
      </c>
      <c r="P47" s="48"/>
      <c r="Q47" s="48"/>
      <c r="R47" s="48"/>
      <c r="S47" s="48"/>
      <c r="T47" s="48"/>
      <c r="U47" s="48"/>
    </row>
    <row r="48" spans="1:21" ht="30.75" customHeight="1" x14ac:dyDescent="0.15">
      <c r="A48" s="48"/>
      <c r="B48" s="1252"/>
      <c r="C48" s="1253"/>
      <c r="D48" s="62"/>
      <c r="E48" s="1258" t="s">
        <v>15</v>
      </c>
      <c r="F48" s="1258"/>
      <c r="G48" s="1258"/>
      <c r="H48" s="1258"/>
      <c r="I48" s="1258"/>
      <c r="J48" s="1259"/>
      <c r="K48" s="63">
        <v>18</v>
      </c>
      <c r="L48" s="64">
        <v>18</v>
      </c>
      <c r="M48" s="64">
        <v>19</v>
      </c>
      <c r="N48" s="64">
        <v>20</v>
      </c>
      <c r="O48" s="65">
        <v>23</v>
      </c>
      <c r="P48" s="48"/>
      <c r="Q48" s="48"/>
      <c r="R48" s="48"/>
      <c r="S48" s="48"/>
      <c r="T48" s="48"/>
      <c r="U48" s="48"/>
    </row>
    <row r="49" spans="1:21" ht="30.75" customHeight="1" x14ac:dyDescent="0.15">
      <c r="A49" s="48"/>
      <c r="B49" s="1252"/>
      <c r="C49" s="1253"/>
      <c r="D49" s="62"/>
      <c r="E49" s="1258" t="s">
        <v>16</v>
      </c>
      <c r="F49" s="1258"/>
      <c r="G49" s="1258"/>
      <c r="H49" s="1258"/>
      <c r="I49" s="1258"/>
      <c r="J49" s="1259"/>
      <c r="K49" s="63">
        <v>32</v>
      </c>
      <c r="L49" s="64">
        <v>27</v>
      </c>
      <c r="M49" s="64">
        <v>30</v>
      </c>
      <c r="N49" s="64">
        <v>30</v>
      </c>
      <c r="O49" s="65">
        <v>27</v>
      </c>
      <c r="P49" s="48"/>
      <c r="Q49" s="48"/>
      <c r="R49" s="48"/>
      <c r="S49" s="48"/>
      <c r="T49" s="48"/>
      <c r="U49" s="48"/>
    </row>
    <row r="50" spans="1:21" ht="30.75" customHeight="1" x14ac:dyDescent="0.15">
      <c r="A50" s="48"/>
      <c r="B50" s="1252"/>
      <c r="C50" s="1253"/>
      <c r="D50" s="62"/>
      <c r="E50" s="1258" t="s">
        <v>17</v>
      </c>
      <c r="F50" s="1258"/>
      <c r="G50" s="1258"/>
      <c r="H50" s="1258"/>
      <c r="I50" s="1258"/>
      <c r="J50" s="1259"/>
      <c r="K50" s="63" t="s">
        <v>505</v>
      </c>
      <c r="L50" s="64" t="s">
        <v>505</v>
      </c>
      <c r="M50" s="64" t="s">
        <v>505</v>
      </c>
      <c r="N50" s="64" t="s">
        <v>505</v>
      </c>
      <c r="O50" s="65" t="s">
        <v>505</v>
      </c>
      <c r="P50" s="48"/>
      <c r="Q50" s="48"/>
      <c r="R50" s="48"/>
      <c r="S50" s="48"/>
      <c r="T50" s="48"/>
      <c r="U50" s="48"/>
    </row>
    <row r="51" spans="1:21" ht="30.75" customHeight="1" x14ac:dyDescent="0.15">
      <c r="A51" s="48"/>
      <c r="B51" s="1254"/>
      <c r="C51" s="1255"/>
      <c r="D51" s="66"/>
      <c r="E51" s="1258" t="s">
        <v>18</v>
      </c>
      <c r="F51" s="1258"/>
      <c r="G51" s="1258"/>
      <c r="H51" s="1258"/>
      <c r="I51" s="1258"/>
      <c r="J51" s="1259"/>
      <c r="K51" s="63" t="s">
        <v>505</v>
      </c>
      <c r="L51" s="64" t="s">
        <v>505</v>
      </c>
      <c r="M51" s="64" t="s">
        <v>505</v>
      </c>
      <c r="N51" s="64" t="s">
        <v>505</v>
      </c>
      <c r="O51" s="65" t="s">
        <v>505</v>
      </c>
      <c r="P51" s="48"/>
      <c r="Q51" s="48"/>
      <c r="R51" s="48"/>
      <c r="S51" s="48"/>
      <c r="T51" s="48"/>
      <c r="U51" s="48"/>
    </row>
    <row r="52" spans="1:21" ht="30.75" customHeight="1" x14ac:dyDescent="0.15">
      <c r="A52" s="48"/>
      <c r="B52" s="1260" t="s">
        <v>19</v>
      </c>
      <c r="C52" s="1261"/>
      <c r="D52" s="66"/>
      <c r="E52" s="1258" t="s">
        <v>20</v>
      </c>
      <c r="F52" s="1258"/>
      <c r="G52" s="1258"/>
      <c r="H52" s="1258"/>
      <c r="I52" s="1258"/>
      <c r="J52" s="1259"/>
      <c r="K52" s="63">
        <v>304</v>
      </c>
      <c r="L52" s="64">
        <v>292</v>
      </c>
      <c r="M52" s="64">
        <v>291</v>
      </c>
      <c r="N52" s="64">
        <v>299</v>
      </c>
      <c r="O52" s="65">
        <v>321</v>
      </c>
      <c r="P52" s="48"/>
      <c r="Q52" s="48"/>
      <c r="R52" s="48"/>
      <c r="S52" s="48"/>
      <c r="T52" s="48"/>
      <c r="U52" s="48"/>
    </row>
    <row r="53" spans="1:21" ht="30.75" customHeight="1" thickBot="1" x14ac:dyDescent="0.2">
      <c r="A53" s="48"/>
      <c r="B53" s="1262" t="s">
        <v>21</v>
      </c>
      <c r="C53" s="1263"/>
      <c r="D53" s="67"/>
      <c r="E53" s="1264" t="s">
        <v>22</v>
      </c>
      <c r="F53" s="1264"/>
      <c r="G53" s="1264"/>
      <c r="H53" s="1264"/>
      <c r="I53" s="1264"/>
      <c r="J53" s="1265"/>
      <c r="K53" s="68">
        <v>34</v>
      </c>
      <c r="L53" s="69">
        <v>31</v>
      </c>
      <c r="M53" s="69">
        <v>65</v>
      </c>
      <c r="N53" s="69">
        <v>65</v>
      </c>
      <c r="O53" s="70">
        <v>90</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562</v>
      </c>
      <c r="P55" s="48"/>
      <c r="Q55" s="48"/>
      <c r="R55" s="48"/>
      <c r="S55" s="48"/>
      <c r="T55" s="48"/>
      <c r="U55" s="48"/>
    </row>
    <row r="56" spans="1:21" ht="31.5" customHeight="1" thickBot="1" x14ac:dyDescent="0.2">
      <c r="A56" s="48"/>
      <c r="B56" s="76"/>
      <c r="C56" s="77"/>
      <c r="D56" s="77"/>
      <c r="E56" s="78"/>
      <c r="F56" s="78"/>
      <c r="G56" s="78"/>
      <c r="H56" s="78"/>
      <c r="I56" s="78"/>
      <c r="J56" s="79" t="s">
        <v>2</v>
      </c>
      <c r="K56" s="80" t="s">
        <v>563</v>
      </c>
      <c r="L56" s="81" t="s">
        <v>564</v>
      </c>
      <c r="M56" s="81" t="s">
        <v>565</v>
      </c>
      <c r="N56" s="81" t="s">
        <v>566</v>
      </c>
      <c r="O56" s="82" t="s">
        <v>567</v>
      </c>
      <c r="P56" s="48"/>
      <c r="Q56" s="48"/>
      <c r="R56" s="48"/>
      <c r="S56" s="48"/>
      <c r="T56" s="48"/>
      <c r="U56" s="48"/>
    </row>
    <row r="57" spans="1:21" ht="31.5" customHeight="1" x14ac:dyDescent="0.15">
      <c r="B57" s="1266" t="s">
        <v>25</v>
      </c>
      <c r="C57" s="1267"/>
      <c r="D57" s="1270" t="s">
        <v>26</v>
      </c>
      <c r="E57" s="1271"/>
      <c r="F57" s="1271"/>
      <c r="G57" s="1271"/>
      <c r="H57" s="1271"/>
      <c r="I57" s="1271"/>
      <c r="J57" s="1272"/>
      <c r="K57" s="83" t="s">
        <v>586</v>
      </c>
      <c r="L57" s="84" t="s">
        <v>586</v>
      </c>
      <c r="M57" s="84" t="s">
        <v>586</v>
      </c>
      <c r="N57" s="84" t="s">
        <v>586</v>
      </c>
      <c r="O57" s="85" t="s">
        <v>586</v>
      </c>
    </row>
    <row r="58" spans="1:21" ht="31.5" customHeight="1" thickBot="1" x14ac:dyDescent="0.2">
      <c r="B58" s="1268"/>
      <c r="C58" s="1269"/>
      <c r="D58" s="1273" t="s">
        <v>27</v>
      </c>
      <c r="E58" s="1274"/>
      <c r="F58" s="1274"/>
      <c r="G58" s="1274"/>
      <c r="H58" s="1274"/>
      <c r="I58" s="1274"/>
      <c r="J58" s="1275"/>
      <c r="K58" s="86" t="s">
        <v>586</v>
      </c>
      <c r="L58" s="87" t="s">
        <v>586</v>
      </c>
      <c r="M58" s="87" t="s">
        <v>586</v>
      </c>
      <c r="N58" s="87" t="s">
        <v>586</v>
      </c>
      <c r="O58" s="88" t="s">
        <v>586</v>
      </c>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QMHQFFOfWJWs+UI0hJ7si2fNjdypaAd2zDovJhDnRKdXug7zUvTNf0y8QAIS2Vj86tPmf5eo/JWJb3b/TUpow==" saltValue="Cexs8HpVl5orGtn4TSdejQ=="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86"/>
  <sheetViews>
    <sheetView showGridLines="0" zoomScale="70" zoomScaleNormal="7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547</v>
      </c>
      <c r="J40" s="100" t="s">
        <v>548</v>
      </c>
      <c r="K40" s="100" t="s">
        <v>549</v>
      </c>
      <c r="L40" s="100" t="s">
        <v>550</v>
      </c>
      <c r="M40" s="101" t="s">
        <v>551</v>
      </c>
    </row>
    <row r="41" spans="2:13" ht="27.75" customHeight="1" x14ac:dyDescent="0.15">
      <c r="B41" s="1276" t="s">
        <v>30</v>
      </c>
      <c r="C41" s="1277"/>
      <c r="D41" s="102"/>
      <c r="E41" s="1282" t="s">
        <v>31</v>
      </c>
      <c r="F41" s="1282"/>
      <c r="G41" s="1282"/>
      <c r="H41" s="1283"/>
      <c r="I41" s="103">
        <v>3244</v>
      </c>
      <c r="J41" s="104">
        <v>3348</v>
      </c>
      <c r="K41" s="104">
        <v>3273</v>
      </c>
      <c r="L41" s="104">
        <v>3224</v>
      </c>
      <c r="M41" s="105">
        <v>3782</v>
      </c>
    </row>
    <row r="42" spans="2:13" ht="27.75" customHeight="1" x14ac:dyDescent="0.15">
      <c r="B42" s="1278"/>
      <c r="C42" s="1279"/>
      <c r="D42" s="106"/>
      <c r="E42" s="1284" t="s">
        <v>32</v>
      </c>
      <c r="F42" s="1284"/>
      <c r="G42" s="1284"/>
      <c r="H42" s="1285"/>
      <c r="I42" s="107" t="s">
        <v>505</v>
      </c>
      <c r="J42" s="108" t="s">
        <v>505</v>
      </c>
      <c r="K42" s="108" t="s">
        <v>505</v>
      </c>
      <c r="L42" s="108" t="s">
        <v>505</v>
      </c>
      <c r="M42" s="109" t="s">
        <v>505</v>
      </c>
    </row>
    <row r="43" spans="2:13" ht="27.75" customHeight="1" x14ac:dyDescent="0.15">
      <c r="B43" s="1278"/>
      <c r="C43" s="1279"/>
      <c r="D43" s="106"/>
      <c r="E43" s="1284" t="s">
        <v>33</v>
      </c>
      <c r="F43" s="1284"/>
      <c r="G43" s="1284"/>
      <c r="H43" s="1285"/>
      <c r="I43" s="107">
        <v>219</v>
      </c>
      <c r="J43" s="108">
        <v>242</v>
      </c>
      <c r="K43" s="108">
        <v>289</v>
      </c>
      <c r="L43" s="108">
        <v>309</v>
      </c>
      <c r="M43" s="109">
        <v>361</v>
      </c>
    </row>
    <row r="44" spans="2:13" ht="27.75" customHeight="1" x14ac:dyDescent="0.15">
      <c r="B44" s="1278"/>
      <c r="C44" s="1279"/>
      <c r="D44" s="106"/>
      <c r="E44" s="1284" t="s">
        <v>34</v>
      </c>
      <c r="F44" s="1284"/>
      <c r="G44" s="1284"/>
      <c r="H44" s="1285"/>
      <c r="I44" s="107">
        <v>137</v>
      </c>
      <c r="J44" s="108">
        <v>109</v>
      </c>
      <c r="K44" s="108">
        <v>81</v>
      </c>
      <c r="L44" s="108">
        <v>52</v>
      </c>
      <c r="M44" s="109">
        <v>26</v>
      </c>
    </row>
    <row r="45" spans="2:13" ht="27.75" customHeight="1" x14ac:dyDescent="0.15">
      <c r="B45" s="1278"/>
      <c r="C45" s="1279"/>
      <c r="D45" s="106"/>
      <c r="E45" s="1284" t="s">
        <v>35</v>
      </c>
      <c r="F45" s="1284"/>
      <c r="G45" s="1284"/>
      <c r="H45" s="1285"/>
      <c r="I45" s="107">
        <v>476</v>
      </c>
      <c r="J45" s="108">
        <v>434</v>
      </c>
      <c r="K45" s="108">
        <v>425</v>
      </c>
      <c r="L45" s="108">
        <v>413</v>
      </c>
      <c r="M45" s="109">
        <v>394</v>
      </c>
    </row>
    <row r="46" spans="2:13" ht="27.75" customHeight="1" x14ac:dyDescent="0.15">
      <c r="B46" s="1278"/>
      <c r="C46" s="1279"/>
      <c r="D46" s="110"/>
      <c r="E46" s="1284" t="s">
        <v>36</v>
      </c>
      <c r="F46" s="1284"/>
      <c r="G46" s="1284"/>
      <c r="H46" s="1285"/>
      <c r="I46" s="107" t="s">
        <v>505</v>
      </c>
      <c r="J46" s="108" t="s">
        <v>505</v>
      </c>
      <c r="K46" s="108" t="s">
        <v>505</v>
      </c>
      <c r="L46" s="108" t="s">
        <v>505</v>
      </c>
      <c r="M46" s="109" t="s">
        <v>505</v>
      </c>
    </row>
    <row r="47" spans="2:13" ht="27.75" customHeight="1" x14ac:dyDescent="0.15">
      <c r="B47" s="1278"/>
      <c r="C47" s="1279"/>
      <c r="D47" s="111"/>
      <c r="E47" s="1286" t="s">
        <v>37</v>
      </c>
      <c r="F47" s="1287"/>
      <c r="G47" s="1287"/>
      <c r="H47" s="1288"/>
      <c r="I47" s="107" t="s">
        <v>505</v>
      </c>
      <c r="J47" s="108" t="s">
        <v>505</v>
      </c>
      <c r="K47" s="108" t="s">
        <v>505</v>
      </c>
      <c r="L47" s="108" t="s">
        <v>505</v>
      </c>
      <c r="M47" s="109" t="s">
        <v>505</v>
      </c>
    </row>
    <row r="48" spans="2:13" ht="27.75" customHeight="1" x14ac:dyDescent="0.15">
      <c r="B48" s="1278"/>
      <c r="C48" s="1279"/>
      <c r="D48" s="106"/>
      <c r="E48" s="1284" t="s">
        <v>38</v>
      </c>
      <c r="F48" s="1284"/>
      <c r="G48" s="1284"/>
      <c r="H48" s="1285"/>
      <c r="I48" s="107" t="s">
        <v>505</v>
      </c>
      <c r="J48" s="108" t="s">
        <v>505</v>
      </c>
      <c r="K48" s="108" t="s">
        <v>505</v>
      </c>
      <c r="L48" s="108" t="s">
        <v>505</v>
      </c>
      <c r="M48" s="109" t="s">
        <v>505</v>
      </c>
    </row>
    <row r="49" spans="2:13" ht="27.75" customHeight="1" x14ac:dyDescent="0.15">
      <c r="B49" s="1280"/>
      <c r="C49" s="1281"/>
      <c r="D49" s="106"/>
      <c r="E49" s="1284" t="s">
        <v>39</v>
      </c>
      <c r="F49" s="1284"/>
      <c r="G49" s="1284"/>
      <c r="H49" s="1285"/>
      <c r="I49" s="107" t="s">
        <v>505</v>
      </c>
      <c r="J49" s="108" t="s">
        <v>505</v>
      </c>
      <c r="K49" s="108" t="s">
        <v>505</v>
      </c>
      <c r="L49" s="108" t="s">
        <v>505</v>
      </c>
      <c r="M49" s="109" t="s">
        <v>505</v>
      </c>
    </row>
    <row r="50" spans="2:13" ht="27.75" customHeight="1" x14ac:dyDescent="0.15">
      <c r="B50" s="1289" t="s">
        <v>40</v>
      </c>
      <c r="C50" s="1290"/>
      <c r="D50" s="112"/>
      <c r="E50" s="1284" t="s">
        <v>41</v>
      </c>
      <c r="F50" s="1284"/>
      <c r="G50" s="1284"/>
      <c r="H50" s="1285"/>
      <c r="I50" s="107">
        <v>2853</v>
      </c>
      <c r="J50" s="108">
        <v>2947</v>
      </c>
      <c r="K50" s="108">
        <v>3084</v>
      </c>
      <c r="L50" s="108">
        <v>3007</v>
      </c>
      <c r="M50" s="109">
        <v>2319</v>
      </c>
    </row>
    <row r="51" spans="2:13" ht="27.75" customHeight="1" x14ac:dyDescent="0.15">
      <c r="B51" s="1278"/>
      <c r="C51" s="1279"/>
      <c r="D51" s="106"/>
      <c r="E51" s="1284" t="s">
        <v>42</v>
      </c>
      <c r="F51" s="1284"/>
      <c r="G51" s="1284"/>
      <c r="H51" s="1285"/>
      <c r="I51" s="107">
        <v>223</v>
      </c>
      <c r="J51" s="108">
        <v>213</v>
      </c>
      <c r="K51" s="108">
        <v>191</v>
      </c>
      <c r="L51" s="108">
        <v>196</v>
      </c>
      <c r="M51" s="109">
        <v>182</v>
      </c>
    </row>
    <row r="52" spans="2:13" ht="27.75" customHeight="1" x14ac:dyDescent="0.15">
      <c r="B52" s="1280"/>
      <c r="C52" s="1281"/>
      <c r="D52" s="106"/>
      <c r="E52" s="1284" t="s">
        <v>43</v>
      </c>
      <c r="F52" s="1284"/>
      <c r="G52" s="1284"/>
      <c r="H52" s="1285"/>
      <c r="I52" s="107">
        <v>2617</v>
      </c>
      <c r="J52" s="108">
        <v>2566</v>
      </c>
      <c r="K52" s="108">
        <v>2491</v>
      </c>
      <c r="L52" s="108">
        <v>2459</v>
      </c>
      <c r="M52" s="109">
        <v>2679</v>
      </c>
    </row>
    <row r="53" spans="2:13" ht="27.75" customHeight="1" thickBot="1" x14ac:dyDescent="0.2">
      <c r="B53" s="1291" t="s">
        <v>44</v>
      </c>
      <c r="C53" s="1292"/>
      <c r="D53" s="113"/>
      <c r="E53" s="1293" t="s">
        <v>45</v>
      </c>
      <c r="F53" s="1293"/>
      <c r="G53" s="1293"/>
      <c r="H53" s="1294"/>
      <c r="I53" s="114">
        <v>-1616</v>
      </c>
      <c r="J53" s="115">
        <v>-1594</v>
      </c>
      <c r="K53" s="115">
        <v>-1698</v>
      </c>
      <c r="L53" s="115">
        <v>-1663</v>
      </c>
      <c r="M53" s="116">
        <v>-618</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W1oBvSzsZChsU9R+4KiR5trbtx2JefkdBUFpMTAHi3YASLbS4LBbxOEBTXwqgHdLgMVHuaXSplrauIZ46s8fPA==" saltValue="h0xuIm4uxa7pG3Puc64Aw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60" zoomScaleNormal="6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549</v>
      </c>
      <c r="G54" s="125" t="s">
        <v>550</v>
      </c>
      <c r="H54" s="126" t="s">
        <v>551</v>
      </c>
    </row>
    <row r="55" spans="2:8" ht="52.5" customHeight="1" x14ac:dyDescent="0.15">
      <c r="B55" s="127"/>
      <c r="C55" s="1303" t="s">
        <v>48</v>
      </c>
      <c r="D55" s="1303"/>
      <c r="E55" s="1304"/>
      <c r="F55" s="128">
        <v>492</v>
      </c>
      <c r="G55" s="128">
        <v>440</v>
      </c>
      <c r="H55" s="129">
        <v>349</v>
      </c>
    </row>
    <row r="56" spans="2:8" ht="52.5" customHeight="1" x14ac:dyDescent="0.15">
      <c r="B56" s="130"/>
      <c r="C56" s="1305" t="s">
        <v>49</v>
      </c>
      <c r="D56" s="1305"/>
      <c r="E56" s="1306"/>
      <c r="F56" s="131">
        <v>481</v>
      </c>
      <c r="G56" s="131">
        <v>456</v>
      </c>
      <c r="H56" s="132">
        <v>388</v>
      </c>
    </row>
    <row r="57" spans="2:8" ht="53.25" customHeight="1" x14ac:dyDescent="0.15">
      <c r="B57" s="130"/>
      <c r="C57" s="1307" t="s">
        <v>50</v>
      </c>
      <c r="D57" s="1307"/>
      <c r="E57" s="1308"/>
      <c r="F57" s="133">
        <v>2061</v>
      </c>
      <c r="G57" s="133">
        <v>2057</v>
      </c>
      <c r="H57" s="134">
        <v>1521</v>
      </c>
    </row>
    <row r="58" spans="2:8" ht="45.75" customHeight="1" x14ac:dyDescent="0.15">
      <c r="B58" s="135"/>
      <c r="C58" s="1295" t="s">
        <v>581</v>
      </c>
      <c r="D58" s="1296"/>
      <c r="E58" s="1297"/>
      <c r="F58" s="136">
        <v>1128</v>
      </c>
      <c r="G58" s="136">
        <v>1064</v>
      </c>
      <c r="H58" s="137">
        <v>502</v>
      </c>
    </row>
    <row r="59" spans="2:8" ht="45.75" customHeight="1" x14ac:dyDescent="0.15">
      <c r="B59" s="135"/>
      <c r="C59" s="1295" t="s">
        <v>582</v>
      </c>
      <c r="D59" s="1296"/>
      <c r="E59" s="1297"/>
      <c r="F59" s="136">
        <v>395</v>
      </c>
      <c r="G59" s="136">
        <v>406</v>
      </c>
      <c r="H59" s="137">
        <v>430</v>
      </c>
    </row>
    <row r="60" spans="2:8" ht="45.75" customHeight="1" x14ac:dyDescent="0.15">
      <c r="B60" s="135"/>
      <c r="C60" s="1295" t="s">
        <v>583</v>
      </c>
      <c r="D60" s="1296"/>
      <c r="E60" s="1297"/>
      <c r="F60" s="136">
        <v>194</v>
      </c>
      <c r="G60" s="136">
        <v>231</v>
      </c>
      <c r="H60" s="137">
        <v>252</v>
      </c>
    </row>
    <row r="61" spans="2:8" ht="45.75" customHeight="1" x14ac:dyDescent="0.15">
      <c r="B61" s="135"/>
      <c r="C61" s="1295" t="s">
        <v>584</v>
      </c>
      <c r="D61" s="1296"/>
      <c r="E61" s="1297"/>
      <c r="F61" s="136">
        <v>164</v>
      </c>
      <c r="G61" s="136">
        <v>163</v>
      </c>
      <c r="H61" s="137">
        <v>163</v>
      </c>
    </row>
    <row r="62" spans="2:8" ht="45.75" customHeight="1" thickBot="1" x14ac:dyDescent="0.2">
      <c r="B62" s="138"/>
      <c r="C62" s="1298" t="s">
        <v>587</v>
      </c>
      <c r="D62" s="1299"/>
      <c r="E62" s="1300"/>
      <c r="F62" s="139">
        <v>51</v>
      </c>
      <c r="G62" s="139">
        <v>51</v>
      </c>
      <c r="H62" s="140">
        <v>51</v>
      </c>
    </row>
    <row r="63" spans="2:8" ht="52.5" customHeight="1" thickBot="1" x14ac:dyDescent="0.2">
      <c r="B63" s="141"/>
      <c r="C63" s="1301" t="s">
        <v>51</v>
      </c>
      <c r="D63" s="1301"/>
      <c r="E63" s="1302"/>
      <c r="F63" s="142">
        <v>3034</v>
      </c>
      <c r="G63" s="142">
        <v>2952</v>
      </c>
      <c r="H63" s="143">
        <v>2258</v>
      </c>
    </row>
    <row r="64" spans="2:8" ht="15" customHeight="1" x14ac:dyDescent="0.15"/>
  </sheetData>
  <sheetProtection algorithmName="SHA-512" hashValue="WPs6RDi5ZUq2SZHgZjot4Y39TwkjaXzn9M0wtJZDo0kojcm4qzeP2UB8q+PEBuHRWLUGdcmX7zzQUls+rE1ReA==" saltValue="et30ljdzrRXtUR54X52d7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F5FDF-FCFD-4D55-B624-B2EA644CDB62}">
  <sheetPr>
    <pageSetUpPr fitToPage="1"/>
  </sheetPr>
  <dimension ref="A1:WZM160"/>
  <sheetViews>
    <sheetView showGridLines="0" zoomScaleNormal="100" zoomScaleSheetLayoutView="55" workbookViewId="0"/>
  </sheetViews>
  <sheetFormatPr defaultColWidth="0" defaultRowHeight="13.5" customHeight="1" zeroHeight="1" x14ac:dyDescent="0.15"/>
  <cols>
    <col min="1" max="1" width="6.375" style="388" customWidth="1"/>
    <col min="2" max="107" width="2.5" style="388" customWidth="1"/>
    <col min="108" max="108" width="6.125" style="396" customWidth="1"/>
    <col min="109" max="109" width="5.875" style="395" customWidth="1"/>
    <col min="110" max="110" width="19.125" style="388" hidden="1"/>
    <col min="111" max="115" width="12.625" style="388" hidden="1"/>
    <col min="116" max="349" width="8.625" style="388" hidden="1"/>
    <col min="350" max="355" width="14.875" style="388" hidden="1"/>
    <col min="356" max="357" width="15.875" style="388" hidden="1"/>
    <col min="358" max="363" width="16.125" style="388" hidden="1"/>
    <col min="364" max="364" width="6.125" style="388" hidden="1"/>
    <col min="365" max="365" width="3" style="388" hidden="1"/>
    <col min="366" max="605" width="8.625" style="388" hidden="1"/>
    <col min="606" max="611" width="14.875" style="388" hidden="1"/>
    <col min="612" max="613" width="15.875" style="388" hidden="1"/>
    <col min="614" max="619" width="16.125" style="388" hidden="1"/>
    <col min="620" max="620" width="6.125" style="388" hidden="1"/>
    <col min="621" max="621" width="3" style="388" hidden="1"/>
    <col min="622" max="861" width="8.625" style="388" hidden="1"/>
    <col min="862" max="867" width="14.875" style="388" hidden="1"/>
    <col min="868" max="869" width="15.875" style="388" hidden="1"/>
    <col min="870" max="875" width="16.125" style="388" hidden="1"/>
    <col min="876" max="876" width="6.125" style="388" hidden="1"/>
    <col min="877" max="877" width="3" style="388" hidden="1"/>
    <col min="878" max="1117" width="8.625" style="388" hidden="1"/>
    <col min="1118" max="1123" width="14.875" style="388" hidden="1"/>
    <col min="1124" max="1125" width="15.875" style="388" hidden="1"/>
    <col min="1126" max="1131" width="16.125" style="388" hidden="1"/>
    <col min="1132" max="1132" width="6.125" style="388" hidden="1"/>
    <col min="1133" max="1133" width="3" style="388" hidden="1"/>
    <col min="1134" max="1373" width="8.625" style="388" hidden="1"/>
    <col min="1374" max="1379" width="14.875" style="388" hidden="1"/>
    <col min="1380" max="1381" width="15.875" style="388" hidden="1"/>
    <col min="1382" max="1387" width="16.125" style="388" hidden="1"/>
    <col min="1388" max="1388" width="6.125" style="388" hidden="1"/>
    <col min="1389" max="1389" width="3" style="388" hidden="1"/>
    <col min="1390" max="1629" width="8.625" style="388" hidden="1"/>
    <col min="1630" max="1635" width="14.875" style="388" hidden="1"/>
    <col min="1636" max="1637" width="15.875" style="388" hidden="1"/>
    <col min="1638" max="1643" width="16.125" style="388" hidden="1"/>
    <col min="1644" max="1644" width="6.125" style="388" hidden="1"/>
    <col min="1645" max="1645" width="3" style="388" hidden="1"/>
    <col min="1646" max="1885" width="8.625" style="388" hidden="1"/>
    <col min="1886" max="1891" width="14.875" style="388" hidden="1"/>
    <col min="1892" max="1893" width="15.875" style="388" hidden="1"/>
    <col min="1894" max="1899" width="16.125" style="388" hidden="1"/>
    <col min="1900" max="1900" width="6.125" style="388" hidden="1"/>
    <col min="1901" max="1901" width="3" style="388" hidden="1"/>
    <col min="1902" max="2141" width="8.625" style="388" hidden="1"/>
    <col min="2142" max="2147" width="14.875" style="388" hidden="1"/>
    <col min="2148" max="2149" width="15.875" style="388" hidden="1"/>
    <col min="2150" max="2155" width="16.125" style="388" hidden="1"/>
    <col min="2156" max="2156" width="6.125" style="388" hidden="1"/>
    <col min="2157" max="2157" width="3" style="388" hidden="1"/>
    <col min="2158" max="2397" width="8.625" style="388" hidden="1"/>
    <col min="2398" max="2403" width="14.875" style="388" hidden="1"/>
    <col min="2404" max="2405" width="15.875" style="388" hidden="1"/>
    <col min="2406" max="2411" width="16.125" style="388" hidden="1"/>
    <col min="2412" max="2412" width="6.125" style="388" hidden="1"/>
    <col min="2413" max="2413" width="3" style="388" hidden="1"/>
    <col min="2414" max="2653" width="8.625" style="388" hidden="1"/>
    <col min="2654" max="2659" width="14.875" style="388" hidden="1"/>
    <col min="2660" max="2661" width="15.875" style="388" hidden="1"/>
    <col min="2662" max="2667" width="16.125" style="388" hidden="1"/>
    <col min="2668" max="2668" width="6.125" style="388" hidden="1"/>
    <col min="2669" max="2669" width="3" style="388" hidden="1"/>
    <col min="2670" max="2909" width="8.625" style="388" hidden="1"/>
    <col min="2910" max="2915" width="14.875" style="388" hidden="1"/>
    <col min="2916" max="2917" width="15.875" style="388" hidden="1"/>
    <col min="2918" max="2923" width="16.125" style="388" hidden="1"/>
    <col min="2924" max="2924" width="6.125" style="388" hidden="1"/>
    <col min="2925" max="2925" width="3" style="388" hidden="1"/>
    <col min="2926" max="3165" width="8.625" style="388" hidden="1"/>
    <col min="3166" max="3171" width="14.875" style="388" hidden="1"/>
    <col min="3172" max="3173" width="15.875" style="388" hidden="1"/>
    <col min="3174" max="3179" width="16.125" style="388" hidden="1"/>
    <col min="3180" max="3180" width="6.125" style="388" hidden="1"/>
    <col min="3181" max="3181" width="3" style="388" hidden="1"/>
    <col min="3182" max="3421" width="8.625" style="388" hidden="1"/>
    <col min="3422" max="3427" width="14.875" style="388" hidden="1"/>
    <col min="3428" max="3429" width="15.875" style="388" hidden="1"/>
    <col min="3430" max="3435" width="16.125" style="388" hidden="1"/>
    <col min="3436" max="3436" width="6.125" style="388" hidden="1"/>
    <col min="3437" max="3437" width="3" style="388" hidden="1"/>
    <col min="3438" max="3677" width="8.625" style="388" hidden="1"/>
    <col min="3678" max="3683" width="14.875" style="388" hidden="1"/>
    <col min="3684" max="3685" width="15.875" style="388" hidden="1"/>
    <col min="3686" max="3691" width="16.125" style="388" hidden="1"/>
    <col min="3692" max="3692" width="6.125" style="388" hidden="1"/>
    <col min="3693" max="3693" width="3" style="388" hidden="1"/>
    <col min="3694" max="3933" width="8.625" style="388" hidden="1"/>
    <col min="3934" max="3939" width="14.875" style="388" hidden="1"/>
    <col min="3940" max="3941" width="15.875" style="388" hidden="1"/>
    <col min="3942" max="3947" width="16.125" style="388" hidden="1"/>
    <col min="3948" max="3948" width="6.125" style="388" hidden="1"/>
    <col min="3949" max="3949" width="3" style="388" hidden="1"/>
    <col min="3950" max="4189" width="8.625" style="388" hidden="1"/>
    <col min="4190" max="4195" width="14.875" style="388" hidden="1"/>
    <col min="4196" max="4197" width="15.875" style="388" hidden="1"/>
    <col min="4198" max="4203" width="16.125" style="388" hidden="1"/>
    <col min="4204" max="4204" width="6.125" style="388" hidden="1"/>
    <col min="4205" max="4205" width="3" style="388" hidden="1"/>
    <col min="4206" max="4445" width="8.625" style="388" hidden="1"/>
    <col min="4446" max="4451" width="14.875" style="388" hidden="1"/>
    <col min="4452" max="4453" width="15.875" style="388" hidden="1"/>
    <col min="4454" max="4459" width="16.125" style="388" hidden="1"/>
    <col min="4460" max="4460" width="6.125" style="388" hidden="1"/>
    <col min="4461" max="4461" width="3" style="388" hidden="1"/>
    <col min="4462" max="4701" width="8.625" style="388" hidden="1"/>
    <col min="4702" max="4707" width="14.875" style="388" hidden="1"/>
    <col min="4708" max="4709" width="15.875" style="388" hidden="1"/>
    <col min="4710" max="4715" width="16.125" style="388" hidden="1"/>
    <col min="4716" max="4716" width="6.125" style="388" hidden="1"/>
    <col min="4717" max="4717" width="3" style="388" hidden="1"/>
    <col min="4718" max="4957" width="8.625" style="388" hidden="1"/>
    <col min="4958" max="4963" width="14.875" style="388" hidden="1"/>
    <col min="4964" max="4965" width="15.875" style="388" hidden="1"/>
    <col min="4966" max="4971" width="16.125" style="388" hidden="1"/>
    <col min="4972" max="4972" width="6.125" style="388" hidden="1"/>
    <col min="4973" max="4973" width="3" style="388" hidden="1"/>
    <col min="4974" max="5213" width="8.625" style="388" hidden="1"/>
    <col min="5214" max="5219" width="14.875" style="388" hidden="1"/>
    <col min="5220" max="5221" width="15.875" style="388" hidden="1"/>
    <col min="5222" max="5227" width="16.125" style="388" hidden="1"/>
    <col min="5228" max="5228" width="6.125" style="388" hidden="1"/>
    <col min="5229" max="5229" width="3" style="388" hidden="1"/>
    <col min="5230" max="5469" width="8.625" style="388" hidden="1"/>
    <col min="5470" max="5475" width="14.875" style="388" hidden="1"/>
    <col min="5476" max="5477" width="15.875" style="388" hidden="1"/>
    <col min="5478" max="5483" width="16.125" style="388" hidden="1"/>
    <col min="5484" max="5484" width="6.125" style="388" hidden="1"/>
    <col min="5485" max="5485" width="3" style="388" hidden="1"/>
    <col min="5486" max="5725" width="8.625" style="388" hidden="1"/>
    <col min="5726" max="5731" width="14.875" style="388" hidden="1"/>
    <col min="5732" max="5733" width="15.875" style="388" hidden="1"/>
    <col min="5734" max="5739" width="16.125" style="388" hidden="1"/>
    <col min="5740" max="5740" width="6.125" style="388" hidden="1"/>
    <col min="5741" max="5741" width="3" style="388" hidden="1"/>
    <col min="5742" max="5981" width="8.625" style="388" hidden="1"/>
    <col min="5982" max="5987" width="14.875" style="388" hidden="1"/>
    <col min="5988" max="5989" width="15.875" style="388" hidden="1"/>
    <col min="5990" max="5995" width="16.125" style="388" hidden="1"/>
    <col min="5996" max="5996" width="6.125" style="388" hidden="1"/>
    <col min="5997" max="5997" width="3" style="388" hidden="1"/>
    <col min="5998" max="6237" width="8.625" style="388" hidden="1"/>
    <col min="6238" max="6243" width="14.875" style="388" hidden="1"/>
    <col min="6244" max="6245" width="15.875" style="388" hidden="1"/>
    <col min="6246" max="6251" width="16.125" style="388" hidden="1"/>
    <col min="6252" max="6252" width="6.125" style="388" hidden="1"/>
    <col min="6253" max="6253" width="3" style="388" hidden="1"/>
    <col min="6254" max="6493" width="8.625" style="388" hidden="1"/>
    <col min="6494" max="6499" width="14.875" style="388" hidden="1"/>
    <col min="6500" max="6501" width="15.875" style="388" hidden="1"/>
    <col min="6502" max="6507" width="16.125" style="388" hidden="1"/>
    <col min="6508" max="6508" width="6.125" style="388" hidden="1"/>
    <col min="6509" max="6509" width="3" style="388" hidden="1"/>
    <col min="6510" max="6749" width="8.625" style="388" hidden="1"/>
    <col min="6750" max="6755" width="14.875" style="388" hidden="1"/>
    <col min="6756" max="6757" width="15.875" style="388" hidden="1"/>
    <col min="6758" max="6763" width="16.125" style="388" hidden="1"/>
    <col min="6764" max="6764" width="6.125" style="388" hidden="1"/>
    <col min="6765" max="6765" width="3" style="388" hidden="1"/>
    <col min="6766" max="7005" width="8.625" style="388" hidden="1"/>
    <col min="7006" max="7011" width="14.875" style="388" hidden="1"/>
    <col min="7012" max="7013" width="15.875" style="388" hidden="1"/>
    <col min="7014" max="7019" width="16.125" style="388" hidden="1"/>
    <col min="7020" max="7020" width="6.125" style="388" hidden="1"/>
    <col min="7021" max="7021" width="3" style="388" hidden="1"/>
    <col min="7022" max="7261" width="8.625" style="388" hidden="1"/>
    <col min="7262" max="7267" width="14.875" style="388" hidden="1"/>
    <col min="7268" max="7269" width="15.875" style="388" hidden="1"/>
    <col min="7270" max="7275" width="16.125" style="388" hidden="1"/>
    <col min="7276" max="7276" width="6.125" style="388" hidden="1"/>
    <col min="7277" max="7277" width="3" style="388" hidden="1"/>
    <col min="7278" max="7517" width="8.625" style="388" hidden="1"/>
    <col min="7518" max="7523" width="14.875" style="388" hidden="1"/>
    <col min="7524" max="7525" width="15.875" style="388" hidden="1"/>
    <col min="7526" max="7531" width="16.125" style="388" hidden="1"/>
    <col min="7532" max="7532" width="6.125" style="388" hidden="1"/>
    <col min="7533" max="7533" width="3" style="388" hidden="1"/>
    <col min="7534" max="7773" width="8.625" style="388" hidden="1"/>
    <col min="7774" max="7779" width="14.875" style="388" hidden="1"/>
    <col min="7780" max="7781" width="15.875" style="388" hidden="1"/>
    <col min="7782" max="7787" width="16.125" style="388" hidden="1"/>
    <col min="7788" max="7788" width="6.125" style="388" hidden="1"/>
    <col min="7789" max="7789" width="3" style="388" hidden="1"/>
    <col min="7790" max="8029" width="8.625" style="388" hidden="1"/>
    <col min="8030" max="8035" width="14.875" style="388" hidden="1"/>
    <col min="8036" max="8037" width="15.875" style="388" hidden="1"/>
    <col min="8038" max="8043" width="16.125" style="388" hidden="1"/>
    <col min="8044" max="8044" width="6.125" style="388" hidden="1"/>
    <col min="8045" max="8045" width="3" style="388" hidden="1"/>
    <col min="8046" max="8285" width="8.625" style="388" hidden="1"/>
    <col min="8286" max="8291" width="14.875" style="388" hidden="1"/>
    <col min="8292" max="8293" width="15.875" style="388" hidden="1"/>
    <col min="8294" max="8299" width="16.125" style="388" hidden="1"/>
    <col min="8300" max="8300" width="6.125" style="388" hidden="1"/>
    <col min="8301" max="8301" width="3" style="388" hidden="1"/>
    <col min="8302" max="8541" width="8.625" style="388" hidden="1"/>
    <col min="8542" max="8547" width="14.875" style="388" hidden="1"/>
    <col min="8548" max="8549" width="15.875" style="388" hidden="1"/>
    <col min="8550" max="8555" width="16.125" style="388" hidden="1"/>
    <col min="8556" max="8556" width="6.125" style="388" hidden="1"/>
    <col min="8557" max="8557" width="3" style="388" hidden="1"/>
    <col min="8558" max="8797" width="8.625" style="388" hidden="1"/>
    <col min="8798" max="8803" width="14.875" style="388" hidden="1"/>
    <col min="8804" max="8805" width="15.875" style="388" hidden="1"/>
    <col min="8806" max="8811" width="16.125" style="388" hidden="1"/>
    <col min="8812" max="8812" width="6.125" style="388" hidden="1"/>
    <col min="8813" max="8813" width="3" style="388" hidden="1"/>
    <col min="8814" max="9053" width="8.625" style="388" hidden="1"/>
    <col min="9054" max="9059" width="14.875" style="388" hidden="1"/>
    <col min="9060" max="9061" width="15.875" style="388" hidden="1"/>
    <col min="9062" max="9067" width="16.125" style="388" hidden="1"/>
    <col min="9068" max="9068" width="6.125" style="388" hidden="1"/>
    <col min="9069" max="9069" width="3" style="388" hidden="1"/>
    <col min="9070" max="9309" width="8.625" style="388" hidden="1"/>
    <col min="9310" max="9315" width="14.875" style="388" hidden="1"/>
    <col min="9316" max="9317" width="15.875" style="388" hidden="1"/>
    <col min="9318" max="9323" width="16.125" style="388" hidden="1"/>
    <col min="9324" max="9324" width="6.125" style="388" hidden="1"/>
    <col min="9325" max="9325" width="3" style="388" hidden="1"/>
    <col min="9326" max="9565" width="8.625" style="388" hidden="1"/>
    <col min="9566" max="9571" width="14.875" style="388" hidden="1"/>
    <col min="9572" max="9573" width="15.875" style="388" hidden="1"/>
    <col min="9574" max="9579" width="16.125" style="388" hidden="1"/>
    <col min="9580" max="9580" width="6.125" style="388" hidden="1"/>
    <col min="9581" max="9581" width="3" style="388" hidden="1"/>
    <col min="9582" max="9821" width="8.625" style="388" hidden="1"/>
    <col min="9822" max="9827" width="14.875" style="388" hidden="1"/>
    <col min="9828" max="9829" width="15.875" style="388" hidden="1"/>
    <col min="9830" max="9835" width="16.125" style="388" hidden="1"/>
    <col min="9836" max="9836" width="6.125" style="388" hidden="1"/>
    <col min="9837" max="9837" width="3" style="388" hidden="1"/>
    <col min="9838" max="10077" width="8.625" style="388" hidden="1"/>
    <col min="10078" max="10083" width="14.875" style="388" hidden="1"/>
    <col min="10084" max="10085" width="15.875" style="388" hidden="1"/>
    <col min="10086" max="10091" width="16.125" style="388" hidden="1"/>
    <col min="10092" max="10092" width="6.125" style="388" hidden="1"/>
    <col min="10093" max="10093" width="3" style="388" hidden="1"/>
    <col min="10094" max="10333" width="8.625" style="388" hidden="1"/>
    <col min="10334" max="10339" width="14.875" style="388" hidden="1"/>
    <col min="10340" max="10341" width="15.875" style="388" hidden="1"/>
    <col min="10342" max="10347" width="16.125" style="388" hidden="1"/>
    <col min="10348" max="10348" width="6.125" style="388" hidden="1"/>
    <col min="10349" max="10349" width="3" style="388" hidden="1"/>
    <col min="10350" max="10589" width="8.625" style="388" hidden="1"/>
    <col min="10590" max="10595" width="14.875" style="388" hidden="1"/>
    <col min="10596" max="10597" width="15.875" style="388" hidden="1"/>
    <col min="10598" max="10603" width="16.125" style="388" hidden="1"/>
    <col min="10604" max="10604" width="6.125" style="388" hidden="1"/>
    <col min="10605" max="10605" width="3" style="388" hidden="1"/>
    <col min="10606" max="10845" width="8.625" style="388" hidden="1"/>
    <col min="10846" max="10851" width="14.875" style="388" hidden="1"/>
    <col min="10852" max="10853" width="15.875" style="388" hidden="1"/>
    <col min="10854" max="10859" width="16.125" style="388" hidden="1"/>
    <col min="10860" max="10860" width="6.125" style="388" hidden="1"/>
    <col min="10861" max="10861" width="3" style="388" hidden="1"/>
    <col min="10862" max="11101" width="8.625" style="388" hidden="1"/>
    <col min="11102" max="11107" width="14.875" style="388" hidden="1"/>
    <col min="11108" max="11109" width="15.875" style="388" hidden="1"/>
    <col min="11110" max="11115" width="16.125" style="388" hidden="1"/>
    <col min="11116" max="11116" width="6.125" style="388" hidden="1"/>
    <col min="11117" max="11117" width="3" style="388" hidden="1"/>
    <col min="11118" max="11357" width="8.625" style="388" hidden="1"/>
    <col min="11358" max="11363" width="14.875" style="388" hidden="1"/>
    <col min="11364" max="11365" width="15.875" style="388" hidden="1"/>
    <col min="11366" max="11371" width="16.125" style="388" hidden="1"/>
    <col min="11372" max="11372" width="6.125" style="388" hidden="1"/>
    <col min="11373" max="11373" width="3" style="388" hidden="1"/>
    <col min="11374" max="11613" width="8.625" style="388" hidden="1"/>
    <col min="11614" max="11619" width="14.875" style="388" hidden="1"/>
    <col min="11620" max="11621" width="15.875" style="388" hidden="1"/>
    <col min="11622" max="11627" width="16.125" style="388" hidden="1"/>
    <col min="11628" max="11628" width="6.125" style="388" hidden="1"/>
    <col min="11629" max="11629" width="3" style="388" hidden="1"/>
    <col min="11630" max="11869" width="8.625" style="388" hidden="1"/>
    <col min="11870" max="11875" width="14.875" style="388" hidden="1"/>
    <col min="11876" max="11877" width="15.875" style="388" hidden="1"/>
    <col min="11878" max="11883" width="16.125" style="388" hidden="1"/>
    <col min="11884" max="11884" width="6.125" style="388" hidden="1"/>
    <col min="11885" max="11885" width="3" style="388" hidden="1"/>
    <col min="11886" max="12125" width="8.625" style="388" hidden="1"/>
    <col min="12126" max="12131" width="14.875" style="388" hidden="1"/>
    <col min="12132" max="12133" width="15.875" style="388" hidden="1"/>
    <col min="12134" max="12139" width="16.125" style="388" hidden="1"/>
    <col min="12140" max="12140" width="6.125" style="388" hidden="1"/>
    <col min="12141" max="12141" width="3" style="388" hidden="1"/>
    <col min="12142" max="12381" width="8.625" style="388" hidden="1"/>
    <col min="12382" max="12387" width="14.875" style="388" hidden="1"/>
    <col min="12388" max="12389" width="15.875" style="388" hidden="1"/>
    <col min="12390" max="12395" width="16.125" style="388" hidden="1"/>
    <col min="12396" max="12396" width="6.125" style="388" hidden="1"/>
    <col min="12397" max="12397" width="3" style="388" hidden="1"/>
    <col min="12398" max="12637" width="8.625" style="388" hidden="1"/>
    <col min="12638" max="12643" width="14.875" style="388" hidden="1"/>
    <col min="12644" max="12645" width="15.875" style="388" hidden="1"/>
    <col min="12646" max="12651" width="16.125" style="388" hidden="1"/>
    <col min="12652" max="12652" width="6.125" style="388" hidden="1"/>
    <col min="12653" max="12653" width="3" style="388" hidden="1"/>
    <col min="12654" max="12893" width="8.625" style="388" hidden="1"/>
    <col min="12894" max="12899" width="14.875" style="388" hidden="1"/>
    <col min="12900" max="12901" width="15.875" style="388" hidden="1"/>
    <col min="12902" max="12907" width="16.125" style="388" hidden="1"/>
    <col min="12908" max="12908" width="6.125" style="388" hidden="1"/>
    <col min="12909" max="12909" width="3" style="388" hidden="1"/>
    <col min="12910" max="13149" width="8.625" style="388" hidden="1"/>
    <col min="13150" max="13155" width="14.875" style="388" hidden="1"/>
    <col min="13156" max="13157" width="15.875" style="388" hidden="1"/>
    <col min="13158" max="13163" width="16.125" style="388" hidden="1"/>
    <col min="13164" max="13164" width="6.125" style="388" hidden="1"/>
    <col min="13165" max="13165" width="3" style="388" hidden="1"/>
    <col min="13166" max="13405" width="8.625" style="388" hidden="1"/>
    <col min="13406" max="13411" width="14.875" style="388" hidden="1"/>
    <col min="13412" max="13413" width="15.875" style="388" hidden="1"/>
    <col min="13414" max="13419" width="16.125" style="388" hidden="1"/>
    <col min="13420" max="13420" width="6.125" style="388" hidden="1"/>
    <col min="13421" max="13421" width="3" style="388" hidden="1"/>
    <col min="13422" max="13661" width="8.625" style="388" hidden="1"/>
    <col min="13662" max="13667" width="14.875" style="388" hidden="1"/>
    <col min="13668" max="13669" width="15.875" style="388" hidden="1"/>
    <col min="13670" max="13675" width="16.125" style="388" hidden="1"/>
    <col min="13676" max="13676" width="6.125" style="388" hidden="1"/>
    <col min="13677" max="13677" width="3" style="388" hidden="1"/>
    <col min="13678" max="13917" width="8.625" style="388" hidden="1"/>
    <col min="13918" max="13923" width="14.875" style="388" hidden="1"/>
    <col min="13924" max="13925" width="15.875" style="388" hidden="1"/>
    <col min="13926" max="13931" width="16.125" style="388" hidden="1"/>
    <col min="13932" max="13932" width="6.125" style="388" hidden="1"/>
    <col min="13933" max="13933" width="3" style="388" hidden="1"/>
    <col min="13934" max="14173" width="8.625" style="388" hidden="1"/>
    <col min="14174" max="14179" width="14.875" style="388" hidden="1"/>
    <col min="14180" max="14181" width="15.875" style="388" hidden="1"/>
    <col min="14182" max="14187" width="16.125" style="388" hidden="1"/>
    <col min="14188" max="14188" width="6.125" style="388" hidden="1"/>
    <col min="14189" max="14189" width="3" style="388" hidden="1"/>
    <col min="14190" max="14429" width="8.625" style="388" hidden="1"/>
    <col min="14430" max="14435" width="14.875" style="388" hidden="1"/>
    <col min="14436" max="14437" width="15.875" style="388" hidden="1"/>
    <col min="14438" max="14443" width="16.125" style="388" hidden="1"/>
    <col min="14444" max="14444" width="6.125" style="388" hidden="1"/>
    <col min="14445" max="14445" width="3" style="388" hidden="1"/>
    <col min="14446" max="14685" width="8.625" style="388" hidden="1"/>
    <col min="14686" max="14691" width="14.875" style="388" hidden="1"/>
    <col min="14692" max="14693" width="15.875" style="388" hidden="1"/>
    <col min="14694" max="14699" width="16.125" style="388" hidden="1"/>
    <col min="14700" max="14700" width="6.125" style="388" hidden="1"/>
    <col min="14701" max="14701" width="3" style="388" hidden="1"/>
    <col min="14702" max="14941" width="8.625" style="388" hidden="1"/>
    <col min="14942" max="14947" width="14.875" style="388" hidden="1"/>
    <col min="14948" max="14949" width="15.875" style="388" hidden="1"/>
    <col min="14950" max="14955" width="16.125" style="388" hidden="1"/>
    <col min="14956" max="14956" width="6.125" style="388" hidden="1"/>
    <col min="14957" max="14957" width="3" style="388" hidden="1"/>
    <col min="14958" max="15197" width="8.625" style="388" hidden="1"/>
    <col min="15198" max="15203" width="14.875" style="388" hidden="1"/>
    <col min="15204" max="15205" width="15.875" style="388" hidden="1"/>
    <col min="15206" max="15211" width="16.125" style="388" hidden="1"/>
    <col min="15212" max="15212" width="6.125" style="388" hidden="1"/>
    <col min="15213" max="15213" width="3" style="388" hidden="1"/>
    <col min="15214" max="15453" width="8.625" style="388" hidden="1"/>
    <col min="15454" max="15459" width="14.875" style="388" hidden="1"/>
    <col min="15460" max="15461" width="15.875" style="388" hidden="1"/>
    <col min="15462" max="15467" width="16.125" style="388" hidden="1"/>
    <col min="15468" max="15468" width="6.125" style="388" hidden="1"/>
    <col min="15469" max="15469" width="3" style="388" hidden="1"/>
    <col min="15470" max="15709" width="8.625" style="388" hidden="1"/>
    <col min="15710" max="15715" width="14.875" style="388" hidden="1"/>
    <col min="15716" max="15717" width="15.875" style="388" hidden="1"/>
    <col min="15718" max="15723" width="16.125" style="388" hidden="1"/>
    <col min="15724" max="15724" width="6.125" style="388" hidden="1"/>
    <col min="15725" max="15725" width="3" style="388" hidden="1"/>
    <col min="15726" max="15965" width="8.625" style="388" hidden="1"/>
    <col min="15966" max="15971" width="14.875" style="388" hidden="1"/>
    <col min="15972" max="15973" width="15.875" style="388" hidden="1"/>
    <col min="15974" max="15979" width="16.125" style="388" hidden="1"/>
    <col min="15980" max="15980" width="6.125" style="388" hidden="1"/>
    <col min="15981" max="15981" width="3" style="388" hidden="1"/>
    <col min="15982" max="16221" width="8.625" style="388" hidden="1"/>
    <col min="16222" max="16227" width="14.875" style="388" hidden="1"/>
    <col min="16228" max="16229" width="15.875" style="388" hidden="1"/>
    <col min="16230" max="16235" width="16.125" style="388" hidden="1"/>
    <col min="16236" max="16236" width="6.125" style="388" hidden="1"/>
    <col min="16237" max="16237" width="3" style="388" hidden="1"/>
    <col min="16238" max="16384" width="8.625" style="388" hidden="1"/>
  </cols>
  <sheetData>
    <row r="1" spans="1:143" ht="42.75" customHeight="1" x14ac:dyDescent="0.15">
      <c r="A1" s="386"/>
      <c r="B1" s="387"/>
      <c r="DD1" s="388"/>
      <c r="DE1" s="388"/>
    </row>
    <row r="2" spans="1:143" ht="25.5" customHeight="1" x14ac:dyDescent="0.15">
      <c r="A2" s="389"/>
      <c r="C2" s="389"/>
      <c r="O2" s="389"/>
      <c r="P2" s="389"/>
      <c r="Q2" s="389"/>
      <c r="R2" s="389"/>
      <c r="S2" s="389"/>
      <c r="T2" s="389"/>
      <c r="U2" s="389"/>
      <c r="V2" s="389"/>
      <c r="W2" s="389"/>
      <c r="X2" s="389"/>
      <c r="Y2" s="389"/>
      <c r="Z2" s="389"/>
      <c r="AA2" s="389"/>
      <c r="AB2" s="389"/>
      <c r="AC2" s="389"/>
      <c r="AD2" s="389"/>
      <c r="AE2" s="389"/>
      <c r="AF2" s="389"/>
      <c r="AG2" s="389"/>
      <c r="AH2" s="389"/>
      <c r="AI2" s="389"/>
      <c r="AU2" s="389"/>
      <c r="BG2" s="389"/>
      <c r="BS2" s="389"/>
      <c r="CE2" s="389"/>
      <c r="CQ2" s="389"/>
      <c r="DD2" s="388"/>
      <c r="DE2" s="388"/>
    </row>
    <row r="3" spans="1:143" ht="25.5" customHeight="1" x14ac:dyDescent="0.15">
      <c r="A3" s="389"/>
      <c r="C3" s="389"/>
      <c r="O3" s="389"/>
      <c r="P3" s="389"/>
      <c r="Q3" s="389"/>
      <c r="R3" s="389"/>
      <c r="S3" s="389"/>
      <c r="T3" s="389"/>
      <c r="U3" s="389"/>
      <c r="V3" s="389"/>
      <c r="W3" s="389"/>
      <c r="X3" s="389"/>
      <c r="Y3" s="389"/>
      <c r="Z3" s="389"/>
      <c r="AA3" s="389"/>
      <c r="AB3" s="389"/>
      <c r="AC3" s="389"/>
      <c r="AD3" s="389"/>
      <c r="AE3" s="389"/>
      <c r="AF3" s="389"/>
      <c r="AG3" s="389"/>
      <c r="AH3" s="389"/>
      <c r="AI3" s="389"/>
      <c r="AU3" s="389"/>
      <c r="BG3" s="389"/>
      <c r="BS3" s="389"/>
      <c r="CE3" s="389"/>
      <c r="CQ3" s="389"/>
      <c r="DD3" s="388"/>
      <c r="DE3" s="388"/>
    </row>
    <row r="4" spans="1:143" s="291" customFormat="1" x14ac:dyDescent="0.15">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292"/>
      <c r="DG4" s="292"/>
      <c r="DH4" s="292"/>
      <c r="DI4" s="292"/>
      <c r="DJ4" s="292"/>
      <c r="DK4" s="292"/>
      <c r="DL4" s="292"/>
      <c r="DM4" s="292"/>
      <c r="DN4" s="292"/>
      <c r="DO4" s="292"/>
      <c r="DP4" s="292"/>
      <c r="DQ4" s="292"/>
      <c r="DR4" s="292"/>
      <c r="DS4" s="292"/>
      <c r="DT4" s="292"/>
      <c r="DU4" s="292"/>
      <c r="DV4" s="292"/>
      <c r="DW4" s="292"/>
    </row>
    <row r="5" spans="1:143" s="291" customFormat="1" x14ac:dyDescent="0.15">
      <c r="A5" s="389"/>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389"/>
      <c r="CA5" s="389"/>
      <c r="CB5" s="389"/>
      <c r="CC5" s="389"/>
      <c r="CD5" s="389"/>
      <c r="CE5" s="389"/>
      <c r="CF5" s="389"/>
      <c r="CG5" s="389"/>
      <c r="CH5" s="389"/>
      <c r="CI5" s="389"/>
      <c r="CJ5" s="389"/>
      <c r="CK5" s="389"/>
      <c r="CL5" s="389"/>
      <c r="CM5" s="389"/>
      <c r="CN5" s="389"/>
      <c r="CO5" s="389"/>
      <c r="CP5" s="389"/>
      <c r="CQ5" s="389"/>
      <c r="CR5" s="389"/>
      <c r="CS5" s="389"/>
      <c r="CT5" s="389"/>
      <c r="CU5" s="389"/>
      <c r="CV5" s="389"/>
      <c r="CW5" s="389"/>
      <c r="CX5" s="389"/>
      <c r="CY5" s="389"/>
      <c r="CZ5" s="389"/>
      <c r="DA5" s="389"/>
      <c r="DB5" s="389"/>
      <c r="DC5" s="389"/>
      <c r="DD5" s="389"/>
      <c r="DE5" s="389"/>
      <c r="DF5" s="292"/>
      <c r="DG5" s="292"/>
      <c r="DH5" s="292"/>
      <c r="DI5" s="292"/>
      <c r="DJ5" s="292"/>
      <c r="DK5" s="292"/>
      <c r="DL5" s="292"/>
      <c r="DM5" s="292"/>
      <c r="DN5" s="292"/>
      <c r="DO5" s="292"/>
      <c r="DP5" s="292"/>
      <c r="DQ5" s="292"/>
      <c r="DR5" s="292"/>
      <c r="DS5" s="292"/>
      <c r="DT5" s="292"/>
      <c r="DU5" s="292"/>
      <c r="DV5" s="292"/>
      <c r="DW5" s="292"/>
    </row>
    <row r="6" spans="1:143" s="291" customFormat="1" x14ac:dyDescent="0.15">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89"/>
      <c r="AN6" s="389"/>
      <c r="AO6" s="389"/>
      <c r="AP6" s="389"/>
      <c r="AQ6" s="389"/>
      <c r="AR6" s="389"/>
      <c r="AS6" s="389"/>
      <c r="AT6" s="389"/>
      <c r="AU6" s="389"/>
      <c r="AV6" s="389"/>
      <c r="AW6" s="389"/>
      <c r="AX6" s="389"/>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c r="BW6" s="389"/>
      <c r="BX6" s="389"/>
      <c r="BY6" s="389"/>
      <c r="BZ6" s="389"/>
      <c r="CA6" s="389"/>
      <c r="CB6" s="389"/>
      <c r="CC6" s="389"/>
      <c r="CD6" s="389"/>
      <c r="CE6" s="389"/>
      <c r="CF6" s="389"/>
      <c r="CG6" s="389"/>
      <c r="CH6" s="389"/>
      <c r="CI6" s="389"/>
      <c r="CJ6" s="389"/>
      <c r="CK6" s="389"/>
      <c r="CL6" s="389"/>
      <c r="CM6" s="389"/>
      <c r="CN6" s="389"/>
      <c r="CO6" s="389"/>
      <c r="CP6" s="389"/>
      <c r="CQ6" s="389"/>
      <c r="CR6" s="389"/>
      <c r="CS6" s="389"/>
      <c r="CT6" s="389"/>
      <c r="CU6" s="389"/>
      <c r="CV6" s="389"/>
      <c r="CW6" s="389"/>
      <c r="CX6" s="389"/>
      <c r="CY6" s="389"/>
      <c r="CZ6" s="389"/>
      <c r="DA6" s="389"/>
      <c r="DB6" s="389"/>
      <c r="DC6" s="389"/>
      <c r="DD6" s="389"/>
      <c r="DE6" s="389"/>
      <c r="DF6" s="292"/>
      <c r="DG6" s="292"/>
      <c r="DH6" s="292"/>
      <c r="DI6" s="292"/>
      <c r="DJ6" s="292"/>
      <c r="DK6" s="292"/>
      <c r="DL6" s="292"/>
      <c r="DM6" s="292"/>
      <c r="DN6" s="292"/>
      <c r="DO6" s="292"/>
      <c r="DP6" s="292"/>
      <c r="DQ6" s="292"/>
      <c r="DR6" s="292"/>
      <c r="DS6" s="292"/>
      <c r="DT6" s="292"/>
      <c r="DU6" s="292"/>
      <c r="DV6" s="292"/>
      <c r="DW6" s="292"/>
    </row>
    <row r="7" spans="1:143" s="291" customFormat="1" x14ac:dyDescent="0.15">
      <c r="A7" s="389"/>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c r="BF7" s="389"/>
      <c r="BG7" s="389"/>
      <c r="BH7" s="389"/>
      <c r="BI7" s="389"/>
      <c r="BJ7" s="389"/>
      <c r="BK7" s="389"/>
      <c r="BL7" s="389"/>
      <c r="BM7" s="389"/>
      <c r="BN7" s="389"/>
      <c r="BO7" s="389"/>
      <c r="BP7" s="389"/>
      <c r="BQ7" s="389"/>
      <c r="BR7" s="389"/>
      <c r="BS7" s="389"/>
      <c r="BT7" s="389"/>
      <c r="BU7" s="389"/>
      <c r="BV7" s="389"/>
      <c r="BW7" s="389"/>
      <c r="BX7" s="389"/>
      <c r="BY7" s="389"/>
      <c r="BZ7" s="389"/>
      <c r="CA7" s="389"/>
      <c r="CB7" s="389"/>
      <c r="CC7" s="389"/>
      <c r="CD7" s="389"/>
      <c r="CE7" s="389"/>
      <c r="CF7" s="389"/>
      <c r="CG7" s="389"/>
      <c r="CH7" s="389"/>
      <c r="CI7" s="389"/>
      <c r="CJ7" s="389"/>
      <c r="CK7" s="389"/>
      <c r="CL7" s="389"/>
      <c r="CM7" s="389"/>
      <c r="CN7" s="389"/>
      <c r="CO7" s="389"/>
      <c r="CP7" s="389"/>
      <c r="CQ7" s="389"/>
      <c r="CR7" s="389"/>
      <c r="CS7" s="389"/>
      <c r="CT7" s="389"/>
      <c r="CU7" s="389"/>
      <c r="CV7" s="389"/>
      <c r="CW7" s="389"/>
      <c r="CX7" s="389"/>
      <c r="CY7" s="389"/>
      <c r="CZ7" s="389"/>
      <c r="DA7" s="389"/>
      <c r="DB7" s="389"/>
      <c r="DC7" s="389"/>
      <c r="DD7" s="389"/>
      <c r="DE7" s="389"/>
      <c r="DF7" s="292"/>
      <c r="DG7" s="292"/>
      <c r="DH7" s="292"/>
      <c r="DI7" s="292"/>
      <c r="DJ7" s="292"/>
      <c r="DK7" s="292"/>
      <c r="DL7" s="292"/>
      <c r="DM7" s="292"/>
      <c r="DN7" s="292"/>
      <c r="DO7" s="292"/>
      <c r="DP7" s="292"/>
      <c r="DQ7" s="292"/>
      <c r="DR7" s="292"/>
      <c r="DS7" s="292"/>
      <c r="DT7" s="292"/>
      <c r="DU7" s="292"/>
      <c r="DV7" s="292"/>
      <c r="DW7" s="292"/>
    </row>
    <row r="8" spans="1:143" s="291" customFormat="1" x14ac:dyDescent="0.15">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89"/>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c r="DA8" s="389"/>
      <c r="DB8" s="389"/>
      <c r="DC8" s="389"/>
      <c r="DD8" s="389"/>
      <c r="DE8" s="389"/>
      <c r="DF8" s="292"/>
      <c r="DG8" s="292"/>
      <c r="DH8" s="292"/>
      <c r="DI8" s="292"/>
      <c r="DJ8" s="292"/>
      <c r="DK8" s="292"/>
      <c r="DL8" s="292"/>
      <c r="DM8" s="292"/>
      <c r="DN8" s="292"/>
      <c r="DO8" s="292"/>
      <c r="DP8" s="292"/>
      <c r="DQ8" s="292"/>
      <c r="DR8" s="292"/>
      <c r="DS8" s="292"/>
      <c r="DT8" s="292"/>
      <c r="DU8" s="292"/>
      <c r="DV8" s="292"/>
      <c r="DW8" s="292"/>
    </row>
    <row r="9" spans="1:143" s="291" customFormat="1" x14ac:dyDescent="0.15">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389"/>
      <c r="AH9" s="389"/>
      <c r="AI9" s="389"/>
      <c r="AJ9" s="389"/>
      <c r="AK9" s="389"/>
      <c r="AL9" s="389"/>
      <c r="AM9" s="389"/>
      <c r="AN9" s="389"/>
      <c r="AO9" s="389"/>
      <c r="AP9" s="389"/>
      <c r="AQ9" s="389"/>
      <c r="AR9" s="389"/>
      <c r="AS9" s="389"/>
      <c r="AT9" s="389"/>
      <c r="AU9" s="389"/>
      <c r="AV9" s="389"/>
      <c r="AW9" s="389"/>
      <c r="AX9" s="389"/>
      <c r="AY9" s="389"/>
      <c r="AZ9" s="389"/>
      <c r="BA9" s="389"/>
      <c r="BB9" s="389"/>
      <c r="BC9" s="389"/>
      <c r="BD9" s="389"/>
      <c r="BE9" s="389"/>
      <c r="BF9" s="389"/>
      <c r="BG9" s="389"/>
      <c r="BH9" s="389"/>
      <c r="BI9" s="389"/>
      <c r="BJ9" s="389"/>
      <c r="BK9" s="389"/>
      <c r="BL9" s="389"/>
      <c r="BM9" s="389"/>
      <c r="BN9" s="389"/>
      <c r="BO9" s="389"/>
      <c r="BP9" s="389"/>
      <c r="BQ9" s="389"/>
      <c r="BR9" s="389"/>
      <c r="BS9" s="389"/>
      <c r="BT9" s="389"/>
      <c r="BU9" s="389"/>
      <c r="BV9" s="389"/>
      <c r="BW9" s="389"/>
      <c r="BX9" s="389"/>
      <c r="BY9" s="389"/>
      <c r="BZ9" s="389"/>
      <c r="CA9" s="389"/>
      <c r="CB9" s="389"/>
      <c r="CC9" s="389"/>
      <c r="CD9" s="389"/>
      <c r="CE9" s="389"/>
      <c r="CF9" s="389"/>
      <c r="CG9" s="389"/>
      <c r="CH9" s="389"/>
      <c r="CI9" s="389"/>
      <c r="CJ9" s="389"/>
      <c r="CK9" s="389"/>
      <c r="CL9" s="389"/>
      <c r="CM9" s="389"/>
      <c r="CN9" s="389"/>
      <c r="CO9" s="389"/>
      <c r="CP9" s="389"/>
      <c r="CQ9" s="389"/>
      <c r="CR9" s="389"/>
      <c r="CS9" s="389"/>
      <c r="CT9" s="389"/>
      <c r="CU9" s="389"/>
      <c r="CV9" s="389"/>
      <c r="CW9" s="389"/>
      <c r="CX9" s="389"/>
      <c r="CY9" s="389"/>
      <c r="CZ9" s="389"/>
      <c r="DA9" s="389"/>
      <c r="DB9" s="389"/>
      <c r="DC9" s="389"/>
      <c r="DD9" s="389"/>
      <c r="DE9" s="389"/>
      <c r="DF9" s="292"/>
      <c r="DG9" s="292"/>
      <c r="DH9" s="292"/>
      <c r="DI9" s="292"/>
      <c r="DJ9" s="292"/>
      <c r="DK9" s="292"/>
      <c r="DL9" s="292"/>
      <c r="DM9" s="292"/>
      <c r="DN9" s="292"/>
      <c r="DO9" s="292"/>
      <c r="DP9" s="292"/>
      <c r="DQ9" s="292"/>
      <c r="DR9" s="292"/>
      <c r="DS9" s="292"/>
      <c r="DT9" s="292"/>
      <c r="DU9" s="292"/>
      <c r="DV9" s="292"/>
      <c r="DW9" s="292"/>
    </row>
    <row r="10" spans="1:143" s="291" customFormat="1" x14ac:dyDescent="0.15">
      <c r="A10" s="389"/>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89"/>
      <c r="BF10" s="389"/>
      <c r="BG10" s="389"/>
      <c r="BH10" s="389"/>
      <c r="BI10" s="389"/>
      <c r="BJ10" s="389"/>
      <c r="BK10" s="389"/>
      <c r="BL10" s="389"/>
      <c r="BM10" s="389"/>
      <c r="BN10" s="389"/>
      <c r="BO10" s="389"/>
      <c r="BP10" s="389"/>
      <c r="BQ10" s="389"/>
      <c r="BR10" s="389"/>
      <c r="BS10" s="389"/>
      <c r="BT10" s="389"/>
      <c r="BU10" s="389"/>
      <c r="BV10" s="389"/>
      <c r="BW10" s="389"/>
      <c r="BX10" s="389"/>
      <c r="BY10" s="389"/>
      <c r="BZ10" s="389"/>
      <c r="CA10" s="389"/>
      <c r="CB10" s="389"/>
      <c r="CC10" s="389"/>
      <c r="CD10" s="389"/>
      <c r="CE10" s="389"/>
      <c r="CF10" s="389"/>
      <c r="CG10" s="389"/>
      <c r="CH10" s="389"/>
      <c r="CI10" s="389"/>
      <c r="CJ10" s="389"/>
      <c r="CK10" s="389"/>
      <c r="CL10" s="389"/>
      <c r="CM10" s="389"/>
      <c r="CN10" s="389"/>
      <c r="CO10" s="389"/>
      <c r="CP10" s="389"/>
      <c r="CQ10" s="389"/>
      <c r="CR10" s="389"/>
      <c r="CS10" s="389"/>
      <c r="CT10" s="389"/>
      <c r="CU10" s="389"/>
      <c r="CV10" s="389"/>
      <c r="CW10" s="389"/>
      <c r="CX10" s="389"/>
      <c r="CY10" s="389"/>
      <c r="CZ10" s="389"/>
      <c r="DA10" s="389"/>
      <c r="DB10" s="389"/>
      <c r="DC10" s="389"/>
      <c r="DD10" s="389"/>
      <c r="DE10" s="389"/>
      <c r="DF10" s="292"/>
      <c r="DG10" s="292"/>
      <c r="DH10" s="292"/>
      <c r="DI10" s="292"/>
      <c r="DJ10" s="292"/>
      <c r="DK10" s="292"/>
      <c r="DL10" s="292"/>
      <c r="DM10" s="292"/>
      <c r="DN10" s="292"/>
      <c r="DO10" s="292"/>
      <c r="DP10" s="292"/>
      <c r="DQ10" s="292"/>
      <c r="DR10" s="292"/>
      <c r="DS10" s="292"/>
      <c r="DT10" s="292"/>
      <c r="DU10" s="292"/>
      <c r="DV10" s="292"/>
      <c r="DW10" s="292"/>
      <c r="EM10" s="291" t="s">
        <v>588</v>
      </c>
    </row>
    <row r="11" spans="1:143" s="291" customFormat="1" x14ac:dyDescent="0.15">
      <c r="A11" s="389"/>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89"/>
      <c r="BF11" s="389"/>
      <c r="BG11" s="389"/>
      <c r="BH11" s="389"/>
      <c r="BI11" s="389"/>
      <c r="BJ11" s="389"/>
      <c r="BK11" s="389"/>
      <c r="BL11" s="389"/>
      <c r="BM11" s="389"/>
      <c r="BN11" s="389"/>
      <c r="BO11" s="389"/>
      <c r="BP11" s="389"/>
      <c r="BQ11" s="389"/>
      <c r="BR11" s="389"/>
      <c r="BS11" s="389"/>
      <c r="BT11" s="389"/>
      <c r="BU11" s="389"/>
      <c r="BV11" s="389"/>
      <c r="BW11" s="389"/>
      <c r="BX11" s="389"/>
      <c r="BY11" s="389"/>
      <c r="BZ11" s="389"/>
      <c r="CA11" s="389"/>
      <c r="CB11" s="389"/>
      <c r="CC11" s="389"/>
      <c r="CD11" s="389"/>
      <c r="CE11" s="389"/>
      <c r="CF11" s="389"/>
      <c r="CG11" s="389"/>
      <c r="CH11" s="389"/>
      <c r="CI11" s="389"/>
      <c r="CJ11" s="389"/>
      <c r="CK11" s="389"/>
      <c r="CL11" s="389"/>
      <c r="CM11" s="389"/>
      <c r="CN11" s="389"/>
      <c r="CO11" s="389"/>
      <c r="CP11" s="389"/>
      <c r="CQ11" s="389"/>
      <c r="CR11" s="389"/>
      <c r="CS11" s="389"/>
      <c r="CT11" s="389"/>
      <c r="CU11" s="389"/>
      <c r="CV11" s="389"/>
      <c r="CW11" s="389"/>
      <c r="CX11" s="389"/>
      <c r="CY11" s="389"/>
      <c r="CZ11" s="389"/>
      <c r="DA11" s="389"/>
      <c r="DB11" s="389"/>
      <c r="DC11" s="389"/>
      <c r="DD11" s="389"/>
      <c r="DE11" s="389"/>
      <c r="DF11" s="292"/>
      <c r="DG11" s="292"/>
      <c r="DH11" s="292"/>
      <c r="DI11" s="292"/>
      <c r="DJ11" s="292"/>
      <c r="DK11" s="292"/>
      <c r="DL11" s="292"/>
      <c r="DM11" s="292"/>
      <c r="DN11" s="292"/>
      <c r="DO11" s="292"/>
      <c r="DP11" s="292"/>
      <c r="DQ11" s="292"/>
      <c r="DR11" s="292"/>
      <c r="DS11" s="292"/>
      <c r="DT11" s="292"/>
      <c r="DU11" s="292"/>
      <c r="DV11" s="292"/>
      <c r="DW11" s="292"/>
    </row>
    <row r="12" spans="1:143" s="291" customFormat="1" x14ac:dyDescent="0.15">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389"/>
      <c r="BF12" s="389"/>
      <c r="BG12" s="389"/>
      <c r="BH12" s="389"/>
      <c r="BI12" s="389"/>
      <c r="BJ12" s="389"/>
      <c r="BK12" s="389"/>
      <c r="BL12" s="389"/>
      <c r="BM12" s="389"/>
      <c r="BN12" s="389"/>
      <c r="BO12" s="389"/>
      <c r="BP12" s="389"/>
      <c r="BQ12" s="389"/>
      <c r="BR12" s="389"/>
      <c r="BS12" s="389"/>
      <c r="BT12" s="389"/>
      <c r="BU12" s="389"/>
      <c r="BV12" s="389"/>
      <c r="BW12" s="389"/>
      <c r="BX12" s="389"/>
      <c r="BY12" s="389"/>
      <c r="BZ12" s="389"/>
      <c r="CA12" s="389"/>
      <c r="CB12" s="389"/>
      <c r="CC12" s="389"/>
      <c r="CD12" s="389"/>
      <c r="CE12" s="389"/>
      <c r="CF12" s="389"/>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292"/>
      <c r="DG12" s="292"/>
      <c r="DH12" s="292"/>
      <c r="DI12" s="292"/>
      <c r="DJ12" s="292"/>
      <c r="DK12" s="292"/>
      <c r="DL12" s="292"/>
      <c r="DM12" s="292"/>
      <c r="DN12" s="292"/>
      <c r="DO12" s="292"/>
      <c r="DP12" s="292"/>
      <c r="DQ12" s="292"/>
      <c r="DR12" s="292"/>
      <c r="DS12" s="292"/>
      <c r="DT12" s="292"/>
      <c r="DU12" s="292"/>
      <c r="DV12" s="292"/>
      <c r="DW12" s="292"/>
      <c r="EM12" s="291" t="s">
        <v>588</v>
      </c>
    </row>
    <row r="13" spans="1:143" s="291" customFormat="1" x14ac:dyDescent="0.15">
      <c r="A13" s="389"/>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389"/>
      <c r="AW13" s="389"/>
      <c r="AX13" s="389"/>
      <c r="AY13" s="389"/>
      <c r="AZ13" s="389"/>
      <c r="BA13" s="389"/>
      <c r="BB13" s="389"/>
      <c r="BC13" s="389"/>
      <c r="BD13" s="389"/>
      <c r="BE13" s="389"/>
      <c r="BF13" s="389"/>
      <c r="BG13" s="389"/>
      <c r="BH13" s="389"/>
      <c r="BI13" s="389"/>
      <c r="BJ13" s="389"/>
      <c r="BK13" s="389"/>
      <c r="BL13" s="389"/>
      <c r="BM13" s="389"/>
      <c r="BN13" s="389"/>
      <c r="BO13" s="389"/>
      <c r="BP13" s="389"/>
      <c r="BQ13" s="389"/>
      <c r="BR13" s="389"/>
      <c r="BS13" s="389"/>
      <c r="BT13" s="389"/>
      <c r="BU13" s="389"/>
      <c r="BV13" s="389"/>
      <c r="BW13" s="389"/>
      <c r="BX13" s="389"/>
      <c r="BY13" s="389"/>
      <c r="BZ13" s="389"/>
      <c r="CA13" s="389"/>
      <c r="CB13" s="389"/>
      <c r="CC13" s="389"/>
      <c r="CD13" s="389"/>
      <c r="CE13" s="389"/>
      <c r="CF13" s="389"/>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292"/>
      <c r="DG13" s="292"/>
      <c r="DH13" s="292"/>
      <c r="DI13" s="292"/>
      <c r="DJ13" s="292"/>
      <c r="DK13" s="292"/>
      <c r="DL13" s="292"/>
      <c r="DM13" s="292"/>
      <c r="DN13" s="292"/>
      <c r="DO13" s="292"/>
      <c r="DP13" s="292"/>
      <c r="DQ13" s="292"/>
      <c r="DR13" s="292"/>
      <c r="DS13" s="292"/>
      <c r="DT13" s="292"/>
      <c r="DU13" s="292"/>
      <c r="DV13" s="292"/>
      <c r="DW13" s="292"/>
    </row>
    <row r="14" spans="1:143" s="291" customFormat="1" x14ac:dyDescent="0.15">
      <c r="A14" s="38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9"/>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292"/>
      <c r="DG14" s="292"/>
      <c r="DH14" s="292"/>
      <c r="DI14" s="292"/>
      <c r="DJ14" s="292"/>
      <c r="DK14" s="292"/>
      <c r="DL14" s="292"/>
      <c r="DM14" s="292"/>
      <c r="DN14" s="292"/>
      <c r="DO14" s="292"/>
      <c r="DP14" s="292"/>
      <c r="DQ14" s="292"/>
      <c r="DR14" s="292"/>
      <c r="DS14" s="292"/>
      <c r="DT14" s="292"/>
      <c r="DU14" s="292"/>
      <c r="DV14" s="292"/>
      <c r="DW14" s="292"/>
    </row>
    <row r="15" spans="1:143" s="291" customFormat="1" x14ac:dyDescent="0.15">
      <c r="A15" s="388"/>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389"/>
      <c r="AW15" s="389"/>
      <c r="AX15" s="389"/>
      <c r="AY15" s="389"/>
      <c r="AZ15" s="389"/>
      <c r="BA15" s="389"/>
      <c r="BB15" s="389"/>
      <c r="BC15" s="389"/>
      <c r="BD15" s="389"/>
      <c r="BE15" s="389"/>
      <c r="BF15" s="389"/>
      <c r="BG15" s="389"/>
      <c r="BH15" s="389"/>
      <c r="BI15" s="389"/>
      <c r="BJ15" s="389"/>
      <c r="BK15" s="389"/>
      <c r="BL15" s="389"/>
      <c r="BM15" s="389"/>
      <c r="BN15" s="389"/>
      <c r="BO15" s="389"/>
      <c r="BP15" s="389"/>
      <c r="BQ15" s="389"/>
      <c r="BR15" s="389"/>
      <c r="BS15" s="389"/>
      <c r="BT15" s="389"/>
      <c r="BU15" s="389"/>
      <c r="BV15" s="389"/>
      <c r="BW15" s="389"/>
      <c r="BX15" s="389"/>
      <c r="BY15" s="389"/>
      <c r="BZ15" s="389"/>
      <c r="CA15" s="389"/>
      <c r="CB15" s="389"/>
      <c r="CC15" s="389"/>
      <c r="CD15" s="389"/>
      <c r="CE15" s="389"/>
      <c r="CF15" s="389"/>
      <c r="CG15" s="389"/>
      <c r="CH15" s="389"/>
      <c r="CI15" s="389"/>
      <c r="CJ15" s="389"/>
      <c r="CK15" s="389"/>
      <c r="CL15" s="389"/>
      <c r="CM15" s="389"/>
      <c r="CN15" s="389"/>
      <c r="CO15" s="389"/>
      <c r="CP15" s="389"/>
      <c r="CQ15" s="389"/>
      <c r="CR15" s="389"/>
      <c r="CS15" s="389"/>
      <c r="CT15" s="389"/>
      <c r="CU15" s="389"/>
      <c r="CV15" s="389"/>
      <c r="CW15" s="389"/>
      <c r="CX15" s="389"/>
      <c r="CY15" s="389"/>
      <c r="CZ15" s="389"/>
      <c r="DA15" s="389"/>
      <c r="DB15" s="389"/>
      <c r="DC15" s="389"/>
      <c r="DD15" s="389"/>
      <c r="DE15" s="389"/>
      <c r="DF15" s="292"/>
      <c r="DG15" s="292"/>
      <c r="DH15" s="292"/>
      <c r="DI15" s="292"/>
      <c r="DJ15" s="292"/>
      <c r="DK15" s="292"/>
      <c r="DL15" s="292"/>
      <c r="DM15" s="292"/>
      <c r="DN15" s="292"/>
      <c r="DO15" s="292"/>
      <c r="DP15" s="292"/>
      <c r="DQ15" s="292"/>
      <c r="DR15" s="292"/>
      <c r="DS15" s="292"/>
      <c r="DT15" s="292"/>
      <c r="DU15" s="292"/>
      <c r="DV15" s="292"/>
      <c r="DW15" s="292"/>
    </row>
    <row r="16" spans="1:143" s="291" customFormat="1" x14ac:dyDescent="0.15">
      <c r="A16" s="388"/>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292"/>
      <c r="DG16" s="292"/>
      <c r="DH16" s="292"/>
      <c r="DI16" s="292"/>
      <c r="DJ16" s="292"/>
      <c r="DK16" s="292"/>
      <c r="DL16" s="292"/>
      <c r="DM16" s="292"/>
      <c r="DN16" s="292"/>
      <c r="DO16" s="292"/>
      <c r="DP16" s="292"/>
      <c r="DQ16" s="292"/>
      <c r="DR16" s="292"/>
      <c r="DS16" s="292"/>
      <c r="DT16" s="292"/>
      <c r="DU16" s="292"/>
      <c r="DV16" s="292"/>
      <c r="DW16" s="292"/>
    </row>
    <row r="17" spans="1:351" s="291" customFormat="1" x14ac:dyDescent="0.15">
      <c r="A17" s="388"/>
      <c r="B17" s="389"/>
      <c r="C17" s="389"/>
      <c r="D17" s="389"/>
      <c r="E17" s="389"/>
      <c r="F17" s="389"/>
      <c r="G17" s="389"/>
      <c r="H17" s="389"/>
      <c r="I17" s="389"/>
      <c r="J17" s="389"/>
      <c r="K17" s="389"/>
      <c r="L17" s="389"/>
      <c r="M17" s="389"/>
      <c r="N17" s="389"/>
      <c r="O17" s="389"/>
      <c r="P17" s="389"/>
      <c r="Q17" s="389"/>
      <c r="R17" s="389"/>
      <c r="S17" s="389"/>
      <c r="T17" s="389"/>
      <c r="U17" s="389"/>
      <c r="V17" s="389"/>
      <c r="W17" s="389"/>
      <c r="X17" s="389"/>
      <c r="Y17" s="389"/>
      <c r="Z17" s="389"/>
      <c r="AA17" s="389"/>
      <c r="AB17" s="389"/>
      <c r="AC17" s="389"/>
      <c r="AD17" s="389"/>
      <c r="AE17" s="389"/>
      <c r="AF17" s="389"/>
      <c r="AG17" s="389"/>
      <c r="AH17" s="389"/>
      <c r="AI17" s="389"/>
      <c r="AJ17" s="389"/>
      <c r="AK17" s="389"/>
      <c r="AL17" s="389"/>
      <c r="AM17" s="389"/>
      <c r="AN17" s="389"/>
      <c r="AO17" s="389"/>
      <c r="AP17" s="389"/>
      <c r="AQ17" s="389"/>
      <c r="AR17" s="389"/>
      <c r="AS17" s="389"/>
      <c r="AT17" s="389"/>
      <c r="AU17" s="389"/>
      <c r="AV17" s="389"/>
      <c r="AW17" s="389"/>
      <c r="AX17" s="389"/>
      <c r="AY17" s="389"/>
      <c r="AZ17" s="389"/>
      <c r="BA17" s="389"/>
      <c r="BB17" s="389"/>
      <c r="BC17" s="389"/>
      <c r="BD17" s="389"/>
      <c r="BE17" s="389"/>
      <c r="BF17" s="389"/>
      <c r="BG17" s="389"/>
      <c r="BH17" s="389"/>
      <c r="BI17" s="389"/>
      <c r="BJ17" s="389"/>
      <c r="BK17" s="389"/>
      <c r="BL17" s="389"/>
      <c r="BM17" s="389"/>
      <c r="BN17" s="389"/>
      <c r="BO17" s="389"/>
      <c r="BP17" s="389"/>
      <c r="BQ17" s="389"/>
      <c r="BR17" s="389"/>
      <c r="BS17" s="389"/>
      <c r="BT17" s="389"/>
      <c r="BU17" s="389"/>
      <c r="BV17" s="389"/>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292"/>
      <c r="DG17" s="292"/>
      <c r="DH17" s="292"/>
      <c r="DI17" s="292"/>
      <c r="DJ17" s="292"/>
      <c r="DK17" s="292"/>
      <c r="DL17" s="292"/>
      <c r="DM17" s="292"/>
      <c r="DN17" s="292"/>
      <c r="DO17" s="292"/>
      <c r="DP17" s="292"/>
      <c r="DQ17" s="292"/>
      <c r="DR17" s="292"/>
      <c r="DS17" s="292"/>
      <c r="DT17" s="292"/>
      <c r="DU17" s="292"/>
      <c r="DV17" s="292"/>
      <c r="DW17" s="292"/>
    </row>
    <row r="18" spans="1:351" s="291" customFormat="1" x14ac:dyDescent="0.15">
      <c r="A18" s="388"/>
      <c r="B18" s="389"/>
      <c r="C18" s="389"/>
      <c r="D18" s="389"/>
      <c r="E18" s="389"/>
      <c r="F18" s="389"/>
      <c r="G18" s="389"/>
      <c r="H18" s="389"/>
      <c r="I18" s="389"/>
      <c r="J18" s="389"/>
      <c r="K18" s="389"/>
      <c r="L18" s="389"/>
      <c r="M18" s="389"/>
      <c r="N18" s="389"/>
      <c r="O18" s="389"/>
      <c r="P18" s="389"/>
      <c r="Q18" s="389"/>
      <c r="R18" s="389"/>
      <c r="S18" s="389"/>
      <c r="T18" s="389"/>
      <c r="U18" s="389"/>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89"/>
      <c r="AY18" s="389"/>
      <c r="AZ18" s="389"/>
      <c r="BA18" s="389"/>
      <c r="BB18" s="389"/>
      <c r="BC18" s="389"/>
      <c r="BD18" s="389"/>
      <c r="BE18" s="389"/>
      <c r="BF18" s="389"/>
      <c r="BG18" s="389"/>
      <c r="BH18" s="389"/>
      <c r="BI18" s="389"/>
      <c r="BJ18" s="389"/>
      <c r="BK18" s="389"/>
      <c r="BL18" s="389"/>
      <c r="BM18" s="389"/>
      <c r="BN18" s="389"/>
      <c r="BO18" s="389"/>
      <c r="BP18" s="389"/>
      <c r="BQ18" s="389"/>
      <c r="BR18" s="389"/>
      <c r="BS18" s="389"/>
      <c r="BT18" s="389"/>
      <c r="BU18" s="389"/>
      <c r="BV18" s="389"/>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292"/>
      <c r="DG18" s="292"/>
      <c r="DH18" s="292"/>
      <c r="DI18" s="292"/>
      <c r="DJ18" s="292"/>
      <c r="DK18" s="292"/>
      <c r="DL18" s="292"/>
      <c r="DM18" s="292"/>
      <c r="DN18" s="292"/>
      <c r="DO18" s="292"/>
      <c r="DP18" s="292"/>
      <c r="DQ18" s="292"/>
      <c r="DR18" s="292"/>
      <c r="DS18" s="292"/>
      <c r="DT18" s="292"/>
      <c r="DU18" s="292"/>
      <c r="DV18" s="292"/>
      <c r="DW18" s="292"/>
    </row>
    <row r="19" spans="1:351" x14ac:dyDescent="0.15">
      <c r="DD19" s="388"/>
      <c r="DE19" s="388"/>
    </row>
    <row r="20" spans="1:351" x14ac:dyDescent="0.15">
      <c r="DD20" s="388"/>
      <c r="DE20" s="388"/>
    </row>
    <row r="21" spans="1:351" ht="17.25" x14ac:dyDescent="0.15">
      <c r="B21" s="390"/>
      <c r="C21" s="391"/>
      <c r="D21" s="391"/>
      <c r="E21" s="391"/>
      <c r="F21" s="391"/>
      <c r="G21" s="391"/>
      <c r="H21" s="391"/>
      <c r="I21" s="391"/>
      <c r="J21" s="391"/>
      <c r="K21" s="391"/>
      <c r="L21" s="391"/>
      <c r="M21" s="391"/>
      <c r="N21" s="392"/>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391"/>
      <c r="AL21" s="391"/>
      <c r="AM21" s="391"/>
      <c r="AN21" s="391"/>
      <c r="AO21" s="391"/>
      <c r="AP21" s="391"/>
      <c r="AQ21" s="391"/>
      <c r="AR21" s="391"/>
      <c r="AS21" s="391"/>
      <c r="AT21" s="392"/>
      <c r="AU21" s="391"/>
      <c r="AV21" s="391"/>
      <c r="AW21" s="391"/>
      <c r="AX21" s="391"/>
      <c r="AY21" s="391"/>
      <c r="AZ21" s="391"/>
      <c r="BA21" s="391"/>
      <c r="BB21" s="391"/>
      <c r="BC21" s="391"/>
      <c r="BD21" s="391"/>
      <c r="BE21" s="391"/>
      <c r="BF21" s="392"/>
      <c r="BG21" s="391"/>
      <c r="BH21" s="391"/>
      <c r="BI21" s="391"/>
      <c r="BJ21" s="391"/>
      <c r="BK21" s="391"/>
      <c r="BL21" s="391"/>
      <c r="BM21" s="391"/>
      <c r="BN21" s="391"/>
      <c r="BO21" s="391"/>
      <c r="BP21" s="391"/>
      <c r="BQ21" s="391"/>
      <c r="BR21" s="392"/>
      <c r="BS21" s="391"/>
      <c r="BT21" s="391"/>
      <c r="BU21" s="391"/>
      <c r="BV21" s="391"/>
      <c r="BW21" s="391"/>
      <c r="BX21" s="391"/>
      <c r="BY21" s="391"/>
      <c r="BZ21" s="391"/>
      <c r="CA21" s="391"/>
      <c r="CB21" s="391"/>
      <c r="CC21" s="391"/>
      <c r="CD21" s="392"/>
      <c r="CE21" s="391"/>
      <c r="CF21" s="391"/>
      <c r="CG21" s="391"/>
      <c r="CH21" s="391"/>
      <c r="CI21" s="391"/>
      <c r="CJ21" s="391"/>
      <c r="CK21" s="391"/>
      <c r="CL21" s="391"/>
      <c r="CM21" s="391"/>
      <c r="CN21" s="391"/>
      <c r="CO21" s="391"/>
      <c r="CP21" s="392"/>
      <c r="CQ21" s="391"/>
      <c r="CR21" s="391"/>
      <c r="CS21" s="391"/>
      <c r="CT21" s="391"/>
      <c r="CU21" s="391"/>
      <c r="CV21" s="391"/>
      <c r="CW21" s="391"/>
      <c r="CX21" s="391"/>
      <c r="CY21" s="391"/>
      <c r="CZ21" s="391"/>
      <c r="DA21" s="391"/>
      <c r="DB21" s="392"/>
      <c r="DC21" s="391"/>
      <c r="DD21" s="393"/>
      <c r="DE21" s="388"/>
      <c r="MM21" s="394"/>
    </row>
    <row r="22" spans="1:351" ht="17.25" x14ac:dyDescent="0.15">
      <c r="B22" s="395"/>
      <c r="MM22" s="394"/>
    </row>
    <row r="23" spans="1:351" x14ac:dyDescent="0.15">
      <c r="B23" s="395"/>
    </row>
    <row r="24" spans="1:351" x14ac:dyDescent="0.15">
      <c r="B24" s="395"/>
    </row>
    <row r="25" spans="1:351" x14ac:dyDescent="0.15">
      <c r="B25" s="395"/>
    </row>
    <row r="26" spans="1:351" x14ac:dyDescent="0.15">
      <c r="B26" s="395"/>
    </row>
    <row r="27" spans="1:351" x14ac:dyDescent="0.15">
      <c r="B27" s="395"/>
    </row>
    <row r="28" spans="1:351" x14ac:dyDescent="0.15">
      <c r="B28" s="395"/>
    </row>
    <row r="29" spans="1:351" x14ac:dyDescent="0.15">
      <c r="B29" s="395"/>
    </row>
    <row r="30" spans="1:351" x14ac:dyDescent="0.15">
      <c r="B30" s="395"/>
    </row>
    <row r="31" spans="1:351" x14ac:dyDescent="0.15">
      <c r="B31" s="395"/>
    </row>
    <row r="32" spans="1:351" x14ac:dyDescent="0.15">
      <c r="B32" s="395"/>
    </row>
    <row r="33" spans="2:109" x14ac:dyDescent="0.15">
      <c r="B33" s="395"/>
    </row>
    <row r="34" spans="2:109" x14ac:dyDescent="0.15">
      <c r="B34" s="395"/>
    </row>
    <row r="35" spans="2:109" x14ac:dyDescent="0.15">
      <c r="B35" s="395"/>
    </row>
    <row r="36" spans="2:109" x14ac:dyDescent="0.15">
      <c r="B36" s="395"/>
    </row>
    <row r="37" spans="2:109" x14ac:dyDescent="0.15">
      <c r="B37" s="395"/>
    </row>
    <row r="38" spans="2:109" x14ac:dyDescent="0.15">
      <c r="B38" s="395"/>
    </row>
    <row r="39" spans="2:109" x14ac:dyDescent="0.15">
      <c r="B39" s="397"/>
      <c r="C39" s="398"/>
      <c r="D39" s="398"/>
      <c r="E39" s="398"/>
      <c r="F39" s="398"/>
      <c r="G39" s="398"/>
      <c r="H39" s="398"/>
      <c r="I39" s="398"/>
      <c r="J39" s="398"/>
      <c r="K39" s="398"/>
      <c r="L39" s="398"/>
      <c r="M39" s="398"/>
      <c r="N39" s="398"/>
      <c r="O39" s="398"/>
      <c r="P39" s="398"/>
      <c r="Q39" s="398"/>
      <c r="R39" s="398"/>
      <c r="S39" s="398"/>
      <c r="T39" s="398"/>
      <c r="U39" s="398"/>
      <c r="V39" s="398"/>
      <c r="W39" s="398"/>
      <c r="X39" s="398"/>
      <c r="Y39" s="398"/>
      <c r="Z39" s="398"/>
      <c r="AA39" s="398"/>
      <c r="AB39" s="398"/>
      <c r="AC39" s="398"/>
      <c r="AD39" s="398"/>
      <c r="AE39" s="398"/>
      <c r="AF39" s="398"/>
      <c r="AG39" s="398"/>
      <c r="AH39" s="398"/>
      <c r="AI39" s="398"/>
      <c r="AJ39" s="398"/>
      <c r="AK39" s="398"/>
      <c r="AL39" s="398"/>
      <c r="AM39" s="398"/>
      <c r="AN39" s="398"/>
      <c r="AO39" s="398"/>
      <c r="AP39" s="398"/>
      <c r="AQ39" s="398"/>
      <c r="AR39" s="398"/>
      <c r="AS39" s="398"/>
      <c r="AT39" s="398"/>
      <c r="AU39" s="398"/>
      <c r="AV39" s="398"/>
      <c r="AW39" s="398"/>
      <c r="AX39" s="398"/>
      <c r="AY39" s="398"/>
      <c r="AZ39" s="398"/>
      <c r="BA39" s="398"/>
      <c r="BB39" s="398"/>
      <c r="BC39" s="398"/>
      <c r="BD39" s="398"/>
      <c r="BE39" s="398"/>
      <c r="BF39" s="398"/>
      <c r="BG39" s="398"/>
      <c r="BH39" s="398"/>
      <c r="BI39" s="398"/>
      <c r="BJ39" s="398"/>
      <c r="BK39" s="398"/>
      <c r="BL39" s="398"/>
      <c r="BM39" s="398"/>
      <c r="BN39" s="398"/>
      <c r="BO39" s="398"/>
      <c r="BP39" s="398"/>
      <c r="BQ39" s="398"/>
      <c r="BR39" s="398"/>
      <c r="BS39" s="398"/>
      <c r="BT39" s="398"/>
      <c r="BU39" s="398"/>
      <c r="BV39" s="398"/>
      <c r="BW39" s="398"/>
      <c r="BX39" s="398"/>
      <c r="BY39" s="398"/>
      <c r="BZ39" s="398"/>
      <c r="CA39" s="398"/>
      <c r="CB39" s="398"/>
      <c r="CC39" s="398"/>
      <c r="CD39" s="398"/>
      <c r="CE39" s="398"/>
      <c r="CF39" s="398"/>
      <c r="CG39" s="398"/>
      <c r="CH39" s="398"/>
      <c r="CI39" s="398"/>
      <c r="CJ39" s="398"/>
      <c r="CK39" s="398"/>
      <c r="CL39" s="398"/>
      <c r="CM39" s="398"/>
      <c r="CN39" s="398"/>
      <c r="CO39" s="398"/>
      <c r="CP39" s="398"/>
      <c r="CQ39" s="398"/>
      <c r="CR39" s="398"/>
      <c r="CS39" s="398"/>
      <c r="CT39" s="398"/>
      <c r="CU39" s="398"/>
      <c r="CV39" s="398"/>
      <c r="CW39" s="398"/>
      <c r="CX39" s="398"/>
      <c r="CY39" s="398"/>
      <c r="CZ39" s="398"/>
      <c r="DA39" s="398"/>
      <c r="DB39" s="398"/>
      <c r="DC39" s="398"/>
      <c r="DD39" s="399"/>
    </row>
    <row r="40" spans="2:109" x14ac:dyDescent="0.15">
      <c r="B40" s="400"/>
      <c r="DD40" s="400"/>
      <c r="DE40" s="388"/>
    </row>
    <row r="41" spans="2:109" ht="17.25" x14ac:dyDescent="0.15">
      <c r="B41" s="401" t="s">
        <v>589</v>
      </c>
      <c r="C41" s="391"/>
      <c r="D41" s="391"/>
      <c r="E41" s="391"/>
      <c r="F41" s="391"/>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1"/>
      <c r="AN41" s="391"/>
      <c r="AO41" s="391"/>
      <c r="AP41" s="391"/>
      <c r="AQ41" s="391"/>
      <c r="AR41" s="391"/>
      <c r="AS41" s="391"/>
      <c r="AT41" s="391"/>
      <c r="AU41" s="391"/>
      <c r="AV41" s="391"/>
      <c r="AW41" s="391"/>
      <c r="AX41" s="391"/>
      <c r="AY41" s="391"/>
      <c r="AZ41" s="391"/>
      <c r="BA41" s="391"/>
      <c r="BB41" s="391"/>
      <c r="BC41" s="391"/>
      <c r="BD41" s="391"/>
      <c r="BE41" s="391"/>
      <c r="BF41" s="391"/>
      <c r="BG41" s="391"/>
      <c r="BH41" s="391"/>
      <c r="BI41" s="391"/>
      <c r="BJ41" s="391"/>
      <c r="BK41" s="391"/>
      <c r="BL41" s="391"/>
      <c r="BM41" s="391"/>
      <c r="BN41" s="391"/>
      <c r="BO41" s="391"/>
      <c r="BP41" s="391"/>
      <c r="BQ41" s="391"/>
      <c r="BR41" s="391"/>
      <c r="BS41" s="391"/>
      <c r="BT41" s="391"/>
      <c r="BU41" s="391"/>
      <c r="BV41" s="391"/>
      <c r="BW41" s="391"/>
      <c r="BX41" s="391"/>
      <c r="BY41" s="391"/>
      <c r="BZ41" s="391"/>
      <c r="CA41" s="391"/>
      <c r="CB41" s="391"/>
      <c r="CC41" s="391"/>
      <c r="CD41" s="391"/>
      <c r="CE41" s="391"/>
      <c r="CF41" s="391"/>
      <c r="CG41" s="391"/>
      <c r="CH41" s="391"/>
      <c r="CI41" s="391"/>
      <c r="CJ41" s="391"/>
      <c r="CK41" s="391"/>
      <c r="CL41" s="391"/>
      <c r="CM41" s="391"/>
      <c r="CN41" s="391"/>
      <c r="CO41" s="391"/>
      <c r="CP41" s="391"/>
      <c r="CQ41" s="391"/>
      <c r="CR41" s="391"/>
      <c r="CS41" s="391"/>
      <c r="CT41" s="391"/>
      <c r="CU41" s="391"/>
      <c r="CV41" s="391"/>
      <c r="CW41" s="391"/>
      <c r="CX41" s="391"/>
      <c r="CY41" s="391"/>
      <c r="CZ41" s="391"/>
      <c r="DA41" s="391"/>
      <c r="DB41" s="391"/>
      <c r="DC41" s="391"/>
      <c r="DD41" s="393"/>
    </row>
    <row r="42" spans="2:109" x14ac:dyDescent="0.15">
      <c r="B42" s="395"/>
      <c r="G42" s="402"/>
      <c r="I42" s="403"/>
      <c r="J42" s="403"/>
      <c r="K42" s="403"/>
      <c r="AM42" s="402"/>
      <c r="AN42" s="402" t="s">
        <v>590</v>
      </c>
      <c r="AP42" s="403"/>
      <c r="AQ42" s="403"/>
      <c r="AR42" s="403"/>
      <c r="AY42" s="402"/>
      <c r="BA42" s="403"/>
      <c r="BB42" s="403"/>
      <c r="BC42" s="403"/>
      <c r="BK42" s="402"/>
      <c r="BM42" s="403"/>
      <c r="BN42" s="403"/>
      <c r="BO42" s="403"/>
      <c r="BW42" s="402"/>
      <c r="BY42" s="403"/>
      <c r="BZ42" s="403"/>
      <c r="CA42" s="403"/>
      <c r="CI42" s="402"/>
      <c r="CK42" s="403"/>
      <c r="CL42" s="403"/>
      <c r="CM42" s="403"/>
      <c r="CU42" s="402"/>
      <c r="CW42" s="403"/>
      <c r="CX42" s="403"/>
      <c r="CY42" s="403"/>
    </row>
    <row r="43" spans="2:109" ht="13.5" customHeight="1" x14ac:dyDescent="0.15">
      <c r="B43" s="395"/>
      <c r="AN43" s="1317" t="s">
        <v>598</v>
      </c>
      <c r="AO43" s="1318"/>
      <c r="AP43" s="1318"/>
      <c r="AQ43" s="1318"/>
      <c r="AR43" s="1318"/>
      <c r="AS43" s="1318"/>
      <c r="AT43" s="1318"/>
      <c r="AU43" s="1318"/>
      <c r="AV43" s="1318"/>
      <c r="AW43" s="1318"/>
      <c r="AX43" s="1318"/>
      <c r="AY43" s="1318"/>
      <c r="AZ43" s="1318"/>
      <c r="BA43" s="1318"/>
      <c r="BB43" s="1318"/>
      <c r="BC43" s="1318"/>
      <c r="BD43" s="1318"/>
      <c r="BE43" s="1318"/>
      <c r="BF43" s="1318"/>
      <c r="BG43" s="1318"/>
      <c r="BH43" s="1318"/>
      <c r="BI43" s="1318"/>
      <c r="BJ43" s="1318"/>
      <c r="BK43" s="1318"/>
      <c r="BL43" s="1318"/>
      <c r="BM43" s="1318"/>
      <c r="BN43" s="1318"/>
      <c r="BO43" s="1318"/>
      <c r="BP43" s="1318"/>
      <c r="BQ43" s="1318"/>
      <c r="BR43" s="1318"/>
      <c r="BS43" s="1318"/>
      <c r="BT43" s="1318"/>
      <c r="BU43" s="1318"/>
      <c r="BV43" s="1318"/>
      <c r="BW43" s="1318"/>
      <c r="BX43" s="1318"/>
      <c r="BY43" s="1318"/>
      <c r="BZ43" s="1318"/>
      <c r="CA43" s="1318"/>
      <c r="CB43" s="1318"/>
      <c r="CC43" s="1318"/>
      <c r="CD43" s="1318"/>
      <c r="CE43" s="1318"/>
      <c r="CF43" s="1318"/>
      <c r="CG43" s="1318"/>
      <c r="CH43" s="1318"/>
      <c r="CI43" s="1318"/>
      <c r="CJ43" s="1318"/>
      <c r="CK43" s="1318"/>
      <c r="CL43" s="1318"/>
      <c r="CM43" s="1318"/>
      <c r="CN43" s="1318"/>
      <c r="CO43" s="1318"/>
      <c r="CP43" s="1318"/>
      <c r="CQ43" s="1318"/>
      <c r="CR43" s="1318"/>
      <c r="CS43" s="1318"/>
      <c r="CT43" s="1318"/>
      <c r="CU43" s="1318"/>
      <c r="CV43" s="1318"/>
      <c r="CW43" s="1318"/>
      <c r="CX43" s="1318"/>
      <c r="CY43" s="1318"/>
      <c r="CZ43" s="1318"/>
      <c r="DA43" s="1318"/>
      <c r="DB43" s="1318"/>
      <c r="DC43" s="1319"/>
    </row>
    <row r="44" spans="2:109" x14ac:dyDescent="0.15">
      <c r="B44" s="395"/>
      <c r="AN44" s="1320"/>
      <c r="AO44" s="1321"/>
      <c r="AP44" s="1321"/>
      <c r="AQ44" s="1321"/>
      <c r="AR44" s="1321"/>
      <c r="AS44" s="1321"/>
      <c r="AT44" s="1321"/>
      <c r="AU44" s="1321"/>
      <c r="AV44" s="1321"/>
      <c r="AW44" s="1321"/>
      <c r="AX44" s="1321"/>
      <c r="AY44" s="1321"/>
      <c r="AZ44" s="1321"/>
      <c r="BA44" s="1321"/>
      <c r="BB44" s="1321"/>
      <c r="BC44" s="1321"/>
      <c r="BD44" s="1321"/>
      <c r="BE44" s="1321"/>
      <c r="BF44" s="1321"/>
      <c r="BG44" s="1321"/>
      <c r="BH44" s="1321"/>
      <c r="BI44" s="1321"/>
      <c r="BJ44" s="1321"/>
      <c r="BK44" s="1321"/>
      <c r="BL44" s="1321"/>
      <c r="BM44" s="1321"/>
      <c r="BN44" s="1321"/>
      <c r="BO44" s="1321"/>
      <c r="BP44" s="1321"/>
      <c r="BQ44" s="1321"/>
      <c r="BR44" s="1321"/>
      <c r="BS44" s="1321"/>
      <c r="BT44" s="1321"/>
      <c r="BU44" s="1321"/>
      <c r="BV44" s="1321"/>
      <c r="BW44" s="1321"/>
      <c r="BX44" s="1321"/>
      <c r="BY44" s="1321"/>
      <c r="BZ44" s="1321"/>
      <c r="CA44" s="1321"/>
      <c r="CB44" s="1321"/>
      <c r="CC44" s="1321"/>
      <c r="CD44" s="1321"/>
      <c r="CE44" s="1321"/>
      <c r="CF44" s="1321"/>
      <c r="CG44" s="1321"/>
      <c r="CH44" s="1321"/>
      <c r="CI44" s="1321"/>
      <c r="CJ44" s="1321"/>
      <c r="CK44" s="1321"/>
      <c r="CL44" s="1321"/>
      <c r="CM44" s="1321"/>
      <c r="CN44" s="1321"/>
      <c r="CO44" s="1321"/>
      <c r="CP44" s="1321"/>
      <c r="CQ44" s="1321"/>
      <c r="CR44" s="1321"/>
      <c r="CS44" s="1321"/>
      <c r="CT44" s="1321"/>
      <c r="CU44" s="1321"/>
      <c r="CV44" s="1321"/>
      <c r="CW44" s="1321"/>
      <c r="CX44" s="1321"/>
      <c r="CY44" s="1321"/>
      <c r="CZ44" s="1321"/>
      <c r="DA44" s="1321"/>
      <c r="DB44" s="1321"/>
      <c r="DC44" s="1322"/>
    </row>
    <row r="45" spans="2:109" x14ac:dyDescent="0.15">
      <c r="B45" s="395"/>
      <c r="AN45" s="1320"/>
      <c r="AO45" s="1321"/>
      <c r="AP45" s="1321"/>
      <c r="AQ45" s="1321"/>
      <c r="AR45" s="1321"/>
      <c r="AS45" s="1321"/>
      <c r="AT45" s="1321"/>
      <c r="AU45" s="1321"/>
      <c r="AV45" s="1321"/>
      <c r="AW45" s="1321"/>
      <c r="AX45" s="1321"/>
      <c r="AY45" s="1321"/>
      <c r="AZ45" s="1321"/>
      <c r="BA45" s="1321"/>
      <c r="BB45" s="1321"/>
      <c r="BC45" s="1321"/>
      <c r="BD45" s="1321"/>
      <c r="BE45" s="1321"/>
      <c r="BF45" s="1321"/>
      <c r="BG45" s="1321"/>
      <c r="BH45" s="1321"/>
      <c r="BI45" s="1321"/>
      <c r="BJ45" s="1321"/>
      <c r="BK45" s="1321"/>
      <c r="BL45" s="1321"/>
      <c r="BM45" s="1321"/>
      <c r="BN45" s="1321"/>
      <c r="BO45" s="1321"/>
      <c r="BP45" s="1321"/>
      <c r="BQ45" s="1321"/>
      <c r="BR45" s="1321"/>
      <c r="BS45" s="1321"/>
      <c r="BT45" s="1321"/>
      <c r="BU45" s="1321"/>
      <c r="BV45" s="1321"/>
      <c r="BW45" s="1321"/>
      <c r="BX45" s="1321"/>
      <c r="BY45" s="1321"/>
      <c r="BZ45" s="1321"/>
      <c r="CA45" s="1321"/>
      <c r="CB45" s="1321"/>
      <c r="CC45" s="1321"/>
      <c r="CD45" s="1321"/>
      <c r="CE45" s="1321"/>
      <c r="CF45" s="1321"/>
      <c r="CG45" s="1321"/>
      <c r="CH45" s="1321"/>
      <c r="CI45" s="1321"/>
      <c r="CJ45" s="1321"/>
      <c r="CK45" s="1321"/>
      <c r="CL45" s="1321"/>
      <c r="CM45" s="1321"/>
      <c r="CN45" s="1321"/>
      <c r="CO45" s="1321"/>
      <c r="CP45" s="1321"/>
      <c r="CQ45" s="1321"/>
      <c r="CR45" s="1321"/>
      <c r="CS45" s="1321"/>
      <c r="CT45" s="1321"/>
      <c r="CU45" s="1321"/>
      <c r="CV45" s="1321"/>
      <c r="CW45" s="1321"/>
      <c r="CX45" s="1321"/>
      <c r="CY45" s="1321"/>
      <c r="CZ45" s="1321"/>
      <c r="DA45" s="1321"/>
      <c r="DB45" s="1321"/>
      <c r="DC45" s="1322"/>
    </row>
    <row r="46" spans="2:109" x14ac:dyDescent="0.15">
      <c r="B46" s="395"/>
      <c r="AN46" s="1320"/>
      <c r="AO46" s="1321"/>
      <c r="AP46" s="1321"/>
      <c r="AQ46" s="1321"/>
      <c r="AR46" s="1321"/>
      <c r="AS46" s="1321"/>
      <c r="AT46" s="1321"/>
      <c r="AU46" s="1321"/>
      <c r="AV46" s="1321"/>
      <c r="AW46" s="1321"/>
      <c r="AX46" s="1321"/>
      <c r="AY46" s="1321"/>
      <c r="AZ46" s="1321"/>
      <c r="BA46" s="1321"/>
      <c r="BB46" s="1321"/>
      <c r="BC46" s="1321"/>
      <c r="BD46" s="1321"/>
      <c r="BE46" s="1321"/>
      <c r="BF46" s="1321"/>
      <c r="BG46" s="1321"/>
      <c r="BH46" s="1321"/>
      <c r="BI46" s="1321"/>
      <c r="BJ46" s="1321"/>
      <c r="BK46" s="1321"/>
      <c r="BL46" s="1321"/>
      <c r="BM46" s="1321"/>
      <c r="BN46" s="1321"/>
      <c r="BO46" s="1321"/>
      <c r="BP46" s="1321"/>
      <c r="BQ46" s="1321"/>
      <c r="BR46" s="1321"/>
      <c r="BS46" s="1321"/>
      <c r="BT46" s="1321"/>
      <c r="BU46" s="1321"/>
      <c r="BV46" s="1321"/>
      <c r="BW46" s="1321"/>
      <c r="BX46" s="1321"/>
      <c r="BY46" s="1321"/>
      <c r="BZ46" s="1321"/>
      <c r="CA46" s="1321"/>
      <c r="CB46" s="1321"/>
      <c r="CC46" s="1321"/>
      <c r="CD46" s="1321"/>
      <c r="CE46" s="1321"/>
      <c r="CF46" s="1321"/>
      <c r="CG46" s="1321"/>
      <c r="CH46" s="1321"/>
      <c r="CI46" s="1321"/>
      <c r="CJ46" s="1321"/>
      <c r="CK46" s="1321"/>
      <c r="CL46" s="1321"/>
      <c r="CM46" s="1321"/>
      <c r="CN46" s="1321"/>
      <c r="CO46" s="1321"/>
      <c r="CP46" s="1321"/>
      <c r="CQ46" s="1321"/>
      <c r="CR46" s="1321"/>
      <c r="CS46" s="1321"/>
      <c r="CT46" s="1321"/>
      <c r="CU46" s="1321"/>
      <c r="CV46" s="1321"/>
      <c r="CW46" s="1321"/>
      <c r="CX46" s="1321"/>
      <c r="CY46" s="1321"/>
      <c r="CZ46" s="1321"/>
      <c r="DA46" s="1321"/>
      <c r="DB46" s="1321"/>
      <c r="DC46" s="1322"/>
    </row>
    <row r="47" spans="2:109" x14ac:dyDescent="0.15">
      <c r="B47" s="395"/>
      <c r="AN47" s="1323"/>
      <c r="AO47" s="1324"/>
      <c r="AP47" s="1324"/>
      <c r="AQ47" s="1324"/>
      <c r="AR47" s="1324"/>
      <c r="AS47" s="1324"/>
      <c r="AT47" s="1324"/>
      <c r="AU47" s="1324"/>
      <c r="AV47" s="1324"/>
      <c r="AW47" s="1324"/>
      <c r="AX47" s="1324"/>
      <c r="AY47" s="1324"/>
      <c r="AZ47" s="1324"/>
      <c r="BA47" s="1324"/>
      <c r="BB47" s="1324"/>
      <c r="BC47" s="1324"/>
      <c r="BD47" s="1324"/>
      <c r="BE47" s="1324"/>
      <c r="BF47" s="1324"/>
      <c r="BG47" s="1324"/>
      <c r="BH47" s="1324"/>
      <c r="BI47" s="1324"/>
      <c r="BJ47" s="1324"/>
      <c r="BK47" s="1324"/>
      <c r="BL47" s="1324"/>
      <c r="BM47" s="1324"/>
      <c r="BN47" s="1324"/>
      <c r="BO47" s="1324"/>
      <c r="BP47" s="1324"/>
      <c r="BQ47" s="1324"/>
      <c r="BR47" s="1324"/>
      <c r="BS47" s="1324"/>
      <c r="BT47" s="1324"/>
      <c r="BU47" s="1324"/>
      <c r="BV47" s="1324"/>
      <c r="BW47" s="1324"/>
      <c r="BX47" s="1324"/>
      <c r="BY47" s="1324"/>
      <c r="BZ47" s="1324"/>
      <c r="CA47" s="1324"/>
      <c r="CB47" s="1324"/>
      <c r="CC47" s="1324"/>
      <c r="CD47" s="1324"/>
      <c r="CE47" s="1324"/>
      <c r="CF47" s="1324"/>
      <c r="CG47" s="1324"/>
      <c r="CH47" s="1324"/>
      <c r="CI47" s="1324"/>
      <c r="CJ47" s="1324"/>
      <c r="CK47" s="1324"/>
      <c r="CL47" s="1324"/>
      <c r="CM47" s="1324"/>
      <c r="CN47" s="1324"/>
      <c r="CO47" s="1324"/>
      <c r="CP47" s="1324"/>
      <c r="CQ47" s="1324"/>
      <c r="CR47" s="1324"/>
      <c r="CS47" s="1324"/>
      <c r="CT47" s="1324"/>
      <c r="CU47" s="1324"/>
      <c r="CV47" s="1324"/>
      <c r="CW47" s="1324"/>
      <c r="CX47" s="1324"/>
      <c r="CY47" s="1324"/>
      <c r="CZ47" s="1324"/>
      <c r="DA47" s="1324"/>
      <c r="DB47" s="1324"/>
      <c r="DC47" s="1325"/>
    </row>
    <row r="48" spans="2:109" x14ac:dyDescent="0.15">
      <c r="B48" s="395"/>
      <c r="H48" s="404"/>
      <c r="I48" s="404"/>
      <c r="J48" s="404"/>
      <c r="AN48" s="404"/>
      <c r="AO48" s="404"/>
      <c r="AP48" s="404"/>
      <c r="AZ48" s="404"/>
      <c r="BA48" s="404"/>
      <c r="BB48" s="404"/>
      <c r="BL48" s="404"/>
      <c r="BM48" s="404"/>
      <c r="BN48" s="404"/>
      <c r="BX48" s="404"/>
      <c r="BY48" s="404"/>
      <c r="BZ48" s="404"/>
      <c r="CJ48" s="404"/>
      <c r="CK48" s="404"/>
      <c r="CL48" s="404"/>
      <c r="CV48" s="404"/>
      <c r="CW48" s="404"/>
      <c r="CX48" s="404"/>
    </row>
    <row r="49" spans="1:109" x14ac:dyDescent="0.15">
      <c r="B49" s="395"/>
      <c r="AN49" s="388" t="s">
        <v>591</v>
      </c>
    </row>
    <row r="50" spans="1:109" x14ac:dyDescent="0.15">
      <c r="B50" s="395"/>
      <c r="G50" s="1309"/>
      <c r="H50" s="1309"/>
      <c r="I50" s="1309"/>
      <c r="J50" s="1309"/>
      <c r="K50" s="405"/>
      <c r="L50" s="405"/>
      <c r="M50" s="406"/>
      <c r="N50" s="406"/>
      <c r="AN50" s="1327"/>
      <c r="AO50" s="1328"/>
      <c r="AP50" s="1328"/>
      <c r="AQ50" s="1328"/>
      <c r="AR50" s="1328"/>
      <c r="AS50" s="1328"/>
      <c r="AT50" s="1328"/>
      <c r="AU50" s="1328"/>
      <c r="AV50" s="1328"/>
      <c r="AW50" s="1328"/>
      <c r="AX50" s="1328"/>
      <c r="AY50" s="1328"/>
      <c r="AZ50" s="1328"/>
      <c r="BA50" s="1328"/>
      <c r="BB50" s="1328"/>
      <c r="BC50" s="1328"/>
      <c r="BD50" s="1328"/>
      <c r="BE50" s="1328"/>
      <c r="BF50" s="1328"/>
      <c r="BG50" s="1328"/>
      <c r="BH50" s="1328"/>
      <c r="BI50" s="1328"/>
      <c r="BJ50" s="1328"/>
      <c r="BK50" s="1328"/>
      <c r="BL50" s="1328"/>
      <c r="BM50" s="1328"/>
      <c r="BN50" s="1328"/>
      <c r="BO50" s="1329"/>
      <c r="BP50" s="1315" t="s">
        <v>547</v>
      </c>
      <c r="BQ50" s="1315"/>
      <c r="BR50" s="1315"/>
      <c r="BS50" s="1315"/>
      <c r="BT50" s="1315"/>
      <c r="BU50" s="1315"/>
      <c r="BV50" s="1315"/>
      <c r="BW50" s="1315"/>
      <c r="BX50" s="1315" t="s">
        <v>548</v>
      </c>
      <c r="BY50" s="1315"/>
      <c r="BZ50" s="1315"/>
      <c r="CA50" s="1315"/>
      <c r="CB50" s="1315"/>
      <c r="CC50" s="1315"/>
      <c r="CD50" s="1315"/>
      <c r="CE50" s="1315"/>
      <c r="CF50" s="1315" t="s">
        <v>549</v>
      </c>
      <c r="CG50" s="1315"/>
      <c r="CH50" s="1315"/>
      <c r="CI50" s="1315"/>
      <c r="CJ50" s="1315"/>
      <c r="CK50" s="1315"/>
      <c r="CL50" s="1315"/>
      <c r="CM50" s="1315"/>
      <c r="CN50" s="1315" t="s">
        <v>550</v>
      </c>
      <c r="CO50" s="1315"/>
      <c r="CP50" s="1315"/>
      <c r="CQ50" s="1315"/>
      <c r="CR50" s="1315"/>
      <c r="CS50" s="1315"/>
      <c r="CT50" s="1315"/>
      <c r="CU50" s="1315"/>
      <c r="CV50" s="1315" t="s">
        <v>551</v>
      </c>
      <c r="CW50" s="1315"/>
      <c r="CX50" s="1315"/>
      <c r="CY50" s="1315"/>
      <c r="CZ50" s="1315"/>
      <c r="DA50" s="1315"/>
      <c r="DB50" s="1315"/>
      <c r="DC50" s="1315"/>
    </row>
    <row r="51" spans="1:109" ht="13.5" customHeight="1" x14ac:dyDescent="0.15">
      <c r="B51" s="395"/>
      <c r="G51" s="1326"/>
      <c r="H51" s="1326"/>
      <c r="I51" s="1330"/>
      <c r="J51" s="1330"/>
      <c r="K51" s="1316"/>
      <c r="L51" s="1316"/>
      <c r="M51" s="1316"/>
      <c r="N51" s="1316"/>
      <c r="AM51" s="404"/>
      <c r="AN51" s="1314" t="s">
        <v>592</v>
      </c>
      <c r="AO51" s="1314"/>
      <c r="AP51" s="1314"/>
      <c r="AQ51" s="1314"/>
      <c r="AR51" s="1314"/>
      <c r="AS51" s="1314"/>
      <c r="AT51" s="1314"/>
      <c r="AU51" s="1314"/>
      <c r="AV51" s="1314"/>
      <c r="AW51" s="1314"/>
      <c r="AX51" s="1314"/>
      <c r="AY51" s="1314"/>
      <c r="AZ51" s="1314"/>
      <c r="BA51" s="1314"/>
      <c r="BB51" s="1314" t="s">
        <v>593</v>
      </c>
      <c r="BC51" s="1314"/>
      <c r="BD51" s="1314"/>
      <c r="BE51" s="1314"/>
      <c r="BF51" s="1314"/>
      <c r="BG51" s="1314"/>
      <c r="BH51" s="1314"/>
      <c r="BI51" s="1314"/>
      <c r="BJ51" s="1314"/>
      <c r="BK51" s="1314"/>
      <c r="BL51" s="1314"/>
      <c r="BM51" s="1314"/>
      <c r="BN51" s="1314"/>
      <c r="BO51" s="1314"/>
      <c r="BP51" s="1311"/>
      <c r="BQ51" s="1311"/>
      <c r="BR51" s="1311"/>
      <c r="BS51" s="1311"/>
      <c r="BT51" s="1311"/>
      <c r="BU51" s="1311"/>
      <c r="BV51" s="1311"/>
      <c r="BW51" s="1311"/>
      <c r="BX51" s="1311"/>
      <c r="BY51" s="1311"/>
      <c r="BZ51" s="1311"/>
      <c r="CA51" s="1311"/>
      <c r="CB51" s="1311"/>
      <c r="CC51" s="1311"/>
      <c r="CD51" s="1311"/>
      <c r="CE51" s="1311"/>
      <c r="CF51" s="1311"/>
      <c r="CG51" s="1311"/>
      <c r="CH51" s="1311"/>
      <c r="CI51" s="1311"/>
      <c r="CJ51" s="1311"/>
      <c r="CK51" s="1311"/>
      <c r="CL51" s="1311"/>
      <c r="CM51" s="1311"/>
      <c r="CN51" s="1311"/>
      <c r="CO51" s="1311"/>
      <c r="CP51" s="1311"/>
      <c r="CQ51" s="1311"/>
      <c r="CR51" s="1311"/>
      <c r="CS51" s="1311"/>
      <c r="CT51" s="1311"/>
      <c r="CU51" s="1311"/>
      <c r="CV51" s="1311"/>
      <c r="CW51" s="1311"/>
      <c r="CX51" s="1311"/>
      <c r="CY51" s="1311"/>
      <c r="CZ51" s="1311"/>
      <c r="DA51" s="1311"/>
      <c r="DB51" s="1311"/>
      <c r="DC51" s="1311"/>
    </row>
    <row r="52" spans="1:109" x14ac:dyDescent="0.15">
      <c r="B52" s="395"/>
      <c r="G52" s="1326"/>
      <c r="H52" s="1326"/>
      <c r="I52" s="1330"/>
      <c r="J52" s="1330"/>
      <c r="K52" s="1316"/>
      <c r="L52" s="1316"/>
      <c r="M52" s="1316"/>
      <c r="N52" s="1316"/>
      <c r="AM52" s="404"/>
      <c r="AN52" s="1314"/>
      <c r="AO52" s="1314"/>
      <c r="AP52" s="1314"/>
      <c r="AQ52" s="1314"/>
      <c r="AR52" s="1314"/>
      <c r="AS52" s="1314"/>
      <c r="AT52" s="1314"/>
      <c r="AU52" s="1314"/>
      <c r="AV52" s="1314"/>
      <c r="AW52" s="1314"/>
      <c r="AX52" s="1314"/>
      <c r="AY52" s="1314"/>
      <c r="AZ52" s="1314"/>
      <c r="BA52" s="1314"/>
      <c r="BB52" s="1314"/>
      <c r="BC52" s="1314"/>
      <c r="BD52" s="1314"/>
      <c r="BE52" s="1314"/>
      <c r="BF52" s="1314"/>
      <c r="BG52" s="1314"/>
      <c r="BH52" s="1314"/>
      <c r="BI52" s="1314"/>
      <c r="BJ52" s="1314"/>
      <c r="BK52" s="1314"/>
      <c r="BL52" s="1314"/>
      <c r="BM52" s="1314"/>
      <c r="BN52" s="1314"/>
      <c r="BO52" s="1314"/>
      <c r="BP52" s="1311"/>
      <c r="BQ52" s="1311"/>
      <c r="BR52" s="1311"/>
      <c r="BS52" s="1311"/>
      <c r="BT52" s="1311"/>
      <c r="BU52" s="1311"/>
      <c r="BV52" s="1311"/>
      <c r="BW52" s="1311"/>
      <c r="BX52" s="1311"/>
      <c r="BY52" s="1311"/>
      <c r="BZ52" s="1311"/>
      <c r="CA52" s="1311"/>
      <c r="CB52" s="1311"/>
      <c r="CC52" s="1311"/>
      <c r="CD52" s="1311"/>
      <c r="CE52" s="1311"/>
      <c r="CF52" s="1311"/>
      <c r="CG52" s="1311"/>
      <c r="CH52" s="1311"/>
      <c r="CI52" s="1311"/>
      <c r="CJ52" s="1311"/>
      <c r="CK52" s="1311"/>
      <c r="CL52" s="1311"/>
      <c r="CM52" s="1311"/>
      <c r="CN52" s="1311"/>
      <c r="CO52" s="1311"/>
      <c r="CP52" s="1311"/>
      <c r="CQ52" s="1311"/>
      <c r="CR52" s="1311"/>
      <c r="CS52" s="1311"/>
      <c r="CT52" s="1311"/>
      <c r="CU52" s="1311"/>
      <c r="CV52" s="1311"/>
      <c r="CW52" s="1311"/>
      <c r="CX52" s="1311"/>
      <c r="CY52" s="1311"/>
      <c r="CZ52" s="1311"/>
      <c r="DA52" s="1311"/>
      <c r="DB52" s="1311"/>
      <c r="DC52" s="1311"/>
    </row>
    <row r="53" spans="1:109" x14ac:dyDescent="0.15">
      <c r="A53" s="403"/>
      <c r="B53" s="395"/>
      <c r="G53" s="1326"/>
      <c r="H53" s="1326"/>
      <c r="I53" s="1309"/>
      <c r="J53" s="1309"/>
      <c r="K53" s="1316"/>
      <c r="L53" s="1316"/>
      <c r="M53" s="1316"/>
      <c r="N53" s="1316"/>
      <c r="AM53" s="404"/>
      <c r="AN53" s="1314"/>
      <c r="AO53" s="1314"/>
      <c r="AP53" s="1314"/>
      <c r="AQ53" s="1314"/>
      <c r="AR53" s="1314"/>
      <c r="AS53" s="1314"/>
      <c r="AT53" s="1314"/>
      <c r="AU53" s="1314"/>
      <c r="AV53" s="1314"/>
      <c r="AW53" s="1314"/>
      <c r="AX53" s="1314"/>
      <c r="AY53" s="1314"/>
      <c r="AZ53" s="1314"/>
      <c r="BA53" s="1314"/>
      <c r="BB53" s="1314" t="s">
        <v>594</v>
      </c>
      <c r="BC53" s="1314"/>
      <c r="BD53" s="1314"/>
      <c r="BE53" s="1314"/>
      <c r="BF53" s="1314"/>
      <c r="BG53" s="1314"/>
      <c r="BH53" s="1314"/>
      <c r="BI53" s="1314"/>
      <c r="BJ53" s="1314"/>
      <c r="BK53" s="1314"/>
      <c r="BL53" s="1314"/>
      <c r="BM53" s="1314"/>
      <c r="BN53" s="1314"/>
      <c r="BO53" s="1314"/>
      <c r="BP53" s="1311">
        <v>48.9</v>
      </c>
      <c r="BQ53" s="1311"/>
      <c r="BR53" s="1311"/>
      <c r="BS53" s="1311"/>
      <c r="BT53" s="1311"/>
      <c r="BU53" s="1311"/>
      <c r="BV53" s="1311"/>
      <c r="BW53" s="1311"/>
      <c r="BX53" s="1311">
        <v>49.8</v>
      </c>
      <c r="BY53" s="1311"/>
      <c r="BZ53" s="1311"/>
      <c r="CA53" s="1311"/>
      <c r="CB53" s="1311"/>
      <c r="CC53" s="1311"/>
      <c r="CD53" s="1311"/>
      <c r="CE53" s="1311"/>
      <c r="CF53" s="1311">
        <v>51.6</v>
      </c>
      <c r="CG53" s="1311"/>
      <c r="CH53" s="1311"/>
      <c r="CI53" s="1311"/>
      <c r="CJ53" s="1311"/>
      <c r="CK53" s="1311"/>
      <c r="CL53" s="1311"/>
      <c r="CM53" s="1311"/>
      <c r="CN53" s="1311">
        <v>52.8</v>
      </c>
      <c r="CO53" s="1311"/>
      <c r="CP53" s="1311"/>
      <c r="CQ53" s="1311"/>
      <c r="CR53" s="1311"/>
      <c r="CS53" s="1311"/>
      <c r="CT53" s="1311"/>
      <c r="CU53" s="1311"/>
      <c r="CV53" s="1311">
        <v>54</v>
      </c>
      <c r="CW53" s="1311"/>
      <c r="CX53" s="1311"/>
      <c r="CY53" s="1311"/>
      <c r="CZ53" s="1311"/>
      <c r="DA53" s="1311"/>
      <c r="DB53" s="1311"/>
      <c r="DC53" s="1311"/>
    </row>
    <row r="54" spans="1:109" x14ac:dyDescent="0.15">
      <c r="A54" s="403"/>
      <c r="B54" s="395"/>
      <c r="G54" s="1326"/>
      <c r="H54" s="1326"/>
      <c r="I54" s="1309"/>
      <c r="J54" s="1309"/>
      <c r="K54" s="1316"/>
      <c r="L54" s="1316"/>
      <c r="M54" s="1316"/>
      <c r="N54" s="1316"/>
      <c r="AM54" s="404"/>
      <c r="AN54" s="1314"/>
      <c r="AO54" s="1314"/>
      <c r="AP54" s="1314"/>
      <c r="AQ54" s="1314"/>
      <c r="AR54" s="1314"/>
      <c r="AS54" s="1314"/>
      <c r="AT54" s="1314"/>
      <c r="AU54" s="1314"/>
      <c r="AV54" s="1314"/>
      <c r="AW54" s="1314"/>
      <c r="AX54" s="1314"/>
      <c r="AY54" s="1314"/>
      <c r="AZ54" s="1314"/>
      <c r="BA54" s="1314"/>
      <c r="BB54" s="1314"/>
      <c r="BC54" s="1314"/>
      <c r="BD54" s="1314"/>
      <c r="BE54" s="1314"/>
      <c r="BF54" s="1314"/>
      <c r="BG54" s="1314"/>
      <c r="BH54" s="1314"/>
      <c r="BI54" s="1314"/>
      <c r="BJ54" s="1314"/>
      <c r="BK54" s="1314"/>
      <c r="BL54" s="1314"/>
      <c r="BM54" s="1314"/>
      <c r="BN54" s="1314"/>
      <c r="BO54" s="1314"/>
      <c r="BP54" s="1311"/>
      <c r="BQ54" s="1311"/>
      <c r="BR54" s="1311"/>
      <c r="BS54" s="1311"/>
      <c r="BT54" s="1311"/>
      <c r="BU54" s="1311"/>
      <c r="BV54" s="1311"/>
      <c r="BW54" s="1311"/>
      <c r="BX54" s="1311"/>
      <c r="BY54" s="1311"/>
      <c r="BZ54" s="1311"/>
      <c r="CA54" s="1311"/>
      <c r="CB54" s="1311"/>
      <c r="CC54" s="1311"/>
      <c r="CD54" s="1311"/>
      <c r="CE54" s="1311"/>
      <c r="CF54" s="1311"/>
      <c r="CG54" s="1311"/>
      <c r="CH54" s="1311"/>
      <c r="CI54" s="1311"/>
      <c r="CJ54" s="1311"/>
      <c r="CK54" s="1311"/>
      <c r="CL54" s="1311"/>
      <c r="CM54" s="1311"/>
      <c r="CN54" s="1311"/>
      <c r="CO54" s="1311"/>
      <c r="CP54" s="1311"/>
      <c r="CQ54" s="1311"/>
      <c r="CR54" s="1311"/>
      <c r="CS54" s="1311"/>
      <c r="CT54" s="1311"/>
      <c r="CU54" s="1311"/>
      <c r="CV54" s="1311"/>
      <c r="CW54" s="1311"/>
      <c r="CX54" s="1311"/>
      <c r="CY54" s="1311"/>
      <c r="CZ54" s="1311"/>
      <c r="DA54" s="1311"/>
      <c r="DB54" s="1311"/>
      <c r="DC54" s="1311"/>
    </row>
    <row r="55" spans="1:109" x14ac:dyDescent="0.15">
      <c r="A55" s="403"/>
      <c r="B55" s="395"/>
      <c r="G55" s="1309"/>
      <c r="H55" s="1309"/>
      <c r="I55" s="1309"/>
      <c r="J55" s="1309"/>
      <c r="K55" s="1316"/>
      <c r="L55" s="1316"/>
      <c r="M55" s="1316"/>
      <c r="N55" s="1316"/>
      <c r="AN55" s="1315" t="s">
        <v>595</v>
      </c>
      <c r="AO55" s="1315"/>
      <c r="AP55" s="1315"/>
      <c r="AQ55" s="1315"/>
      <c r="AR55" s="1315"/>
      <c r="AS55" s="1315"/>
      <c r="AT55" s="1315"/>
      <c r="AU55" s="1315"/>
      <c r="AV55" s="1315"/>
      <c r="AW55" s="1315"/>
      <c r="AX55" s="1315"/>
      <c r="AY55" s="1315"/>
      <c r="AZ55" s="1315"/>
      <c r="BA55" s="1315"/>
      <c r="BB55" s="1314" t="s">
        <v>593</v>
      </c>
      <c r="BC55" s="1314"/>
      <c r="BD55" s="1314"/>
      <c r="BE55" s="1314"/>
      <c r="BF55" s="1314"/>
      <c r="BG55" s="1314"/>
      <c r="BH55" s="1314"/>
      <c r="BI55" s="1314"/>
      <c r="BJ55" s="1314"/>
      <c r="BK55" s="1314"/>
      <c r="BL55" s="1314"/>
      <c r="BM55" s="1314"/>
      <c r="BN55" s="1314"/>
      <c r="BO55" s="1314"/>
      <c r="BP55" s="1311">
        <v>0</v>
      </c>
      <c r="BQ55" s="1311"/>
      <c r="BR55" s="1311"/>
      <c r="BS55" s="1311"/>
      <c r="BT55" s="1311"/>
      <c r="BU55" s="1311"/>
      <c r="BV55" s="1311"/>
      <c r="BW55" s="1311"/>
      <c r="BX55" s="1311">
        <v>0</v>
      </c>
      <c r="BY55" s="1311"/>
      <c r="BZ55" s="1311"/>
      <c r="CA55" s="1311"/>
      <c r="CB55" s="1311"/>
      <c r="CC55" s="1311"/>
      <c r="CD55" s="1311"/>
      <c r="CE55" s="1311"/>
      <c r="CF55" s="1311">
        <v>0</v>
      </c>
      <c r="CG55" s="1311"/>
      <c r="CH55" s="1311"/>
      <c r="CI55" s="1311"/>
      <c r="CJ55" s="1311"/>
      <c r="CK55" s="1311"/>
      <c r="CL55" s="1311"/>
      <c r="CM55" s="1311"/>
      <c r="CN55" s="1311">
        <v>0</v>
      </c>
      <c r="CO55" s="1311"/>
      <c r="CP55" s="1311"/>
      <c r="CQ55" s="1311"/>
      <c r="CR55" s="1311"/>
      <c r="CS55" s="1311"/>
      <c r="CT55" s="1311"/>
      <c r="CU55" s="1311"/>
      <c r="CV55" s="1311">
        <v>0</v>
      </c>
      <c r="CW55" s="1311"/>
      <c r="CX55" s="1311"/>
      <c r="CY55" s="1311"/>
      <c r="CZ55" s="1311"/>
      <c r="DA55" s="1311"/>
      <c r="DB55" s="1311"/>
      <c r="DC55" s="1311"/>
    </row>
    <row r="56" spans="1:109" x14ac:dyDescent="0.15">
      <c r="A56" s="403"/>
      <c r="B56" s="395"/>
      <c r="G56" s="1309"/>
      <c r="H56" s="1309"/>
      <c r="I56" s="1309"/>
      <c r="J56" s="1309"/>
      <c r="K56" s="1316"/>
      <c r="L56" s="1316"/>
      <c r="M56" s="1316"/>
      <c r="N56" s="1316"/>
      <c r="AN56" s="1315"/>
      <c r="AO56" s="1315"/>
      <c r="AP56" s="1315"/>
      <c r="AQ56" s="1315"/>
      <c r="AR56" s="1315"/>
      <c r="AS56" s="1315"/>
      <c r="AT56" s="1315"/>
      <c r="AU56" s="1315"/>
      <c r="AV56" s="1315"/>
      <c r="AW56" s="1315"/>
      <c r="AX56" s="1315"/>
      <c r="AY56" s="1315"/>
      <c r="AZ56" s="1315"/>
      <c r="BA56" s="1315"/>
      <c r="BB56" s="1314"/>
      <c r="BC56" s="1314"/>
      <c r="BD56" s="1314"/>
      <c r="BE56" s="1314"/>
      <c r="BF56" s="1314"/>
      <c r="BG56" s="1314"/>
      <c r="BH56" s="1314"/>
      <c r="BI56" s="1314"/>
      <c r="BJ56" s="1314"/>
      <c r="BK56" s="1314"/>
      <c r="BL56" s="1314"/>
      <c r="BM56" s="1314"/>
      <c r="BN56" s="1314"/>
      <c r="BO56" s="1314"/>
      <c r="BP56" s="1311"/>
      <c r="BQ56" s="1311"/>
      <c r="BR56" s="1311"/>
      <c r="BS56" s="1311"/>
      <c r="BT56" s="1311"/>
      <c r="BU56" s="1311"/>
      <c r="BV56" s="1311"/>
      <c r="BW56" s="1311"/>
      <c r="BX56" s="1311"/>
      <c r="BY56" s="1311"/>
      <c r="BZ56" s="1311"/>
      <c r="CA56" s="1311"/>
      <c r="CB56" s="1311"/>
      <c r="CC56" s="1311"/>
      <c r="CD56" s="1311"/>
      <c r="CE56" s="1311"/>
      <c r="CF56" s="1311"/>
      <c r="CG56" s="1311"/>
      <c r="CH56" s="1311"/>
      <c r="CI56" s="1311"/>
      <c r="CJ56" s="1311"/>
      <c r="CK56" s="1311"/>
      <c r="CL56" s="1311"/>
      <c r="CM56" s="1311"/>
      <c r="CN56" s="1311"/>
      <c r="CO56" s="1311"/>
      <c r="CP56" s="1311"/>
      <c r="CQ56" s="1311"/>
      <c r="CR56" s="1311"/>
      <c r="CS56" s="1311"/>
      <c r="CT56" s="1311"/>
      <c r="CU56" s="1311"/>
      <c r="CV56" s="1311"/>
      <c r="CW56" s="1311"/>
      <c r="CX56" s="1311"/>
      <c r="CY56" s="1311"/>
      <c r="CZ56" s="1311"/>
      <c r="DA56" s="1311"/>
      <c r="DB56" s="1311"/>
      <c r="DC56" s="1311"/>
    </row>
    <row r="57" spans="1:109" s="403" customFormat="1" x14ac:dyDescent="0.15">
      <c r="B57" s="407"/>
      <c r="G57" s="1309"/>
      <c r="H57" s="1309"/>
      <c r="I57" s="1312"/>
      <c r="J57" s="1312"/>
      <c r="K57" s="1316"/>
      <c r="L57" s="1316"/>
      <c r="M57" s="1316"/>
      <c r="N57" s="1316"/>
      <c r="AM57" s="388"/>
      <c r="AN57" s="1315"/>
      <c r="AO57" s="1315"/>
      <c r="AP57" s="1315"/>
      <c r="AQ57" s="1315"/>
      <c r="AR57" s="1315"/>
      <c r="AS57" s="1315"/>
      <c r="AT57" s="1315"/>
      <c r="AU57" s="1315"/>
      <c r="AV57" s="1315"/>
      <c r="AW57" s="1315"/>
      <c r="AX57" s="1315"/>
      <c r="AY57" s="1315"/>
      <c r="AZ57" s="1315"/>
      <c r="BA57" s="1315"/>
      <c r="BB57" s="1314" t="s">
        <v>594</v>
      </c>
      <c r="BC57" s="1314"/>
      <c r="BD57" s="1314"/>
      <c r="BE57" s="1314"/>
      <c r="BF57" s="1314"/>
      <c r="BG57" s="1314"/>
      <c r="BH57" s="1314"/>
      <c r="BI57" s="1314"/>
      <c r="BJ57" s="1314"/>
      <c r="BK57" s="1314"/>
      <c r="BL57" s="1314"/>
      <c r="BM57" s="1314"/>
      <c r="BN57" s="1314"/>
      <c r="BO57" s="1314"/>
      <c r="BP57" s="1311">
        <v>54.2</v>
      </c>
      <c r="BQ57" s="1311"/>
      <c r="BR57" s="1311"/>
      <c r="BS57" s="1311"/>
      <c r="BT57" s="1311"/>
      <c r="BU57" s="1311"/>
      <c r="BV57" s="1311"/>
      <c r="BW57" s="1311"/>
      <c r="BX57" s="1311">
        <v>56.3</v>
      </c>
      <c r="BY57" s="1311"/>
      <c r="BZ57" s="1311"/>
      <c r="CA57" s="1311"/>
      <c r="CB57" s="1311"/>
      <c r="CC57" s="1311"/>
      <c r="CD57" s="1311"/>
      <c r="CE57" s="1311"/>
      <c r="CF57" s="1311">
        <v>57.6</v>
      </c>
      <c r="CG57" s="1311"/>
      <c r="CH57" s="1311"/>
      <c r="CI57" s="1311"/>
      <c r="CJ57" s="1311"/>
      <c r="CK57" s="1311"/>
      <c r="CL57" s="1311"/>
      <c r="CM57" s="1311"/>
      <c r="CN57" s="1311">
        <v>58.8</v>
      </c>
      <c r="CO57" s="1311"/>
      <c r="CP57" s="1311"/>
      <c r="CQ57" s="1311"/>
      <c r="CR57" s="1311"/>
      <c r="CS57" s="1311"/>
      <c r="CT57" s="1311"/>
      <c r="CU57" s="1311"/>
      <c r="CV57" s="1311">
        <v>59.5</v>
      </c>
      <c r="CW57" s="1311"/>
      <c r="CX57" s="1311"/>
      <c r="CY57" s="1311"/>
      <c r="CZ57" s="1311"/>
      <c r="DA57" s="1311"/>
      <c r="DB57" s="1311"/>
      <c r="DC57" s="1311"/>
      <c r="DD57" s="408"/>
      <c r="DE57" s="407"/>
    </row>
    <row r="58" spans="1:109" s="403" customFormat="1" x14ac:dyDescent="0.15">
      <c r="A58" s="388"/>
      <c r="B58" s="407"/>
      <c r="G58" s="1309"/>
      <c r="H58" s="1309"/>
      <c r="I58" s="1312"/>
      <c r="J58" s="1312"/>
      <c r="K58" s="1316"/>
      <c r="L58" s="1316"/>
      <c r="M58" s="1316"/>
      <c r="N58" s="1316"/>
      <c r="AM58" s="388"/>
      <c r="AN58" s="1315"/>
      <c r="AO58" s="1315"/>
      <c r="AP58" s="1315"/>
      <c r="AQ58" s="1315"/>
      <c r="AR58" s="1315"/>
      <c r="AS58" s="1315"/>
      <c r="AT58" s="1315"/>
      <c r="AU58" s="1315"/>
      <c r="AV58" s="1315"/>
      <c r="AW58" s="1315"/>
      <c r="AX58" s="1315"/>
      <c r="AY58" s="1315"/>
      <c r="AZ58" s="1315"/>
      <c r="BA58" s="1315"/>
      <c r="BB58" s="1314"/>
      <c r="BC58" s="1314"/>
      <c r="BD58" s="1314"/>
      <c r="BE58" s="1314"/>
      <c r="BF58" s="1314"/>
      <c r="BG58" s="1314"/>
      <c r="BH58" s="1314"/>
      <c r="BI58" s="1314"/>
      <c r="BJ58" s="1314"/>
      <c r="BK58" s="1314"/>
      <c r="BL58" s="1314"/>
      <c r="BM58" s="1314"/>
      <c r="BN58" s="1314"/>
      <c r="BO58" s="1314"/>
      <c r="BP58" s="1311"/>
      <c r="BQ58" s="1311"/>
      <c r="BR58" s="1311"/>
      <c r="BS58" s="1311"/>
      <c r="BT58" s="1311"/>
      <c r="BU58" s="1311"/>
      <c r="BV58" s="1311"/>
      <c r="BW58" s="1311"/>
      <c r="BX58" s="1311"/>
      <c r="BY58" s="1311"/>
      <c r="BZ58" s="1311"/>
      <c r="CA58" s="1311"/>
      <c r="CB58" s="1311"/>
      <c r="CC58" s="1311"/>
      <c r="CD58" s="1311"/>
      <c r="CE58" s="1311"/>
      <c r="CF58" s="1311"/>
      <c r="CG58" s="1311"/>
      <c r="CH58" s="1311"/>
      <c r="CI58" s="1311"/>
      <c r="CJ58" s="1311"/>
      <c r="CK58" s="1311"/>
      <c r="CL58" s="1311"/>
      <c r="CM58" s="1311"/>
      <c r="CN58" s="1311"/>
      <c r="CO58" s="1311"/>
      <c r="CP58" s="1311"/>
      <c r="CQ58" s="1311"/>
      <c r="CR58" s="1311"/>
      <c r="CS58" s="1311"/>
      <c r="CT58" s="1311"/>
      <c r="CU58" s="1311"/>
      <c r="CV58" s="1311"/>
      <c r="CW58" s="1311"/>
      <c r="CX58" s="1311"/>
      <c r="CY58" s="1311"/>
      <c r="CZ58" s="1311"/>
      <c r="DA58" s="1311"/>
      <c r="DB58" s="1311"/>
      <c r="DC58" s="1311"/>
      <c r="DD58" s="408"/>
      <c r="DE58" s="407"/>
    </row>
    <row r="59" spans="1:109" s="403" customFormat="1" x14ac:dyDescent="0.15">
      <c r="A59" s="388"/>
      <c r="B59" s="407"/>
      <c r="K59" s="409"/>
      <c r="L59" s="409"/>
      <c r="M59" s="409"/>
      <c r="N59" s="409"/>
      <c r="AQ59" s="409"/>
      <c r="AR59" s="409"/>
      <c r="AS59" s="409"/>
      <c r="AT59" s="409"/>
      <c r="BC59" s="409"/>
      <c r="BD59" s="409"/>
      <c r="BE59" s="409"/>
      <c r="BF59" s="409"/>
      <c r="BO59" s="409"/>
      <c r="BP59" s="409"/>
      <c r="BQ59" s="409"/>
      <c r="BR59" s="409"/>
      <c r="CA59" s="409"/>
      <c r="CB59" s="409"/>
      <c r="CC59" s="409"/>
      <c r="CD59" s="409"/>
      <c r="CM59" s="409"/>
      <c r="CN59" s="409"/>
      <c r="CO59" s="409"/>
      <c r="CP59" s="409"/>
      <c r="CY59" s="409"/>
      <c r="CZ59" s="409"/>
      <c r="DA59" s="409"/>
      <c r="DB59" s="409"/>
      <c r="DC59" s="409"/>
      <c r="DD59" s="408"/>
      <c r="DE59" s="407"/>
    </row>
    <row r="60" spans="1:109" s="403" customFormat="1" x14ac:dyDescent="0.15">
      <c r="A60" s="388"/>
      <c r="B60" s="407"/>
      <c r="K60" s="409"/>
      <c r="L60" s="409"/>
      <c r="M60" s="409"/>
      <c r="N60" s="409"/>
      <c r="AQ60" s="409"/>
      <c r="AR60" s="409"/>
      <c r="AS60" s="409"/>
      <c r="AT60" s="409"/>
      <c r="BC60" s="409"/>
      <c r="BD60" s="409"/>
      <c r="BE60" s="409"/>
      <c r="BF60" s="409"/>
      <c r="BO60" s="409"/>
      <c r="BP60" s="409"/>
      <c r="BQ60" s="409"/>
      <c r="BR60" s="409"/>
      <c r="CA60" s="409"/>
      <c r="CB60" s="409"/>
      <c r="CC60" s="409"/>
      <c r="CD60" s="409"/>
      <c r="CM60" s="409"/>
      <c r="CN60" s="409"/>
      <c r="CO60" s="409"/>
      <c r="CP60" s="409"/>
      <c r="CY60" s="409"/>
      <c r="CZ60" s="409"/>
      <c r="DA60" s="409"/>
      <c r="DB60" s="409"/>
      <c r="DC60" s="409"/>
      <c r="DD60" s="408"/>
      <c r="DE60" s="407"/>
    </row>
    <row r="61" spans="1:109" s="403" customFormat="1" x14ac:dyDescent="0.15">
      <c r="A61" s="388"/>
      <c r="B61" s="410"/>
      <c r="C61" s="411"/>
      <c r="D61" s="411"/>
      <c r="E61" s="411"/>
      <c r="F61" s="411"/>
      <c r="G61" s="411"/>
      <c r="H61" s="411"/>
      <c r="I61" s="411"/>
      <c r="J61" s="411"/>
      <c r="K61" s="411"/>
      <c r="L61" s="411"/>
      <c r="M61" s="412"/>
      <c r="N61" s="412"/>
      <c r="O61" s="411"/>
      <c r="P61" s="411"/>
      <c r="Q61" s="411"/>
      <c r="R61" s="411"/>
      <c r="S61" s="411"/>
      <c r="T61" s="411"/>
      <c r="U61" s="411"/>
      <c r="V61" s="411"/>
      <c r="W61" s="411"/>
      <c r="X61" s="411"/>
      <c r="Y61" s="411"/>
      <c r="Z61" s="411"/>
      <c r="AA61" s="411"/>
      <c r="AB61" s="411"/>
      <c r="AC61" s="411"/>
      <c r="AD61" s="411"/>
      <c r="AE61" s="411"/>
      <c r="AF61" s="411"/>
      <c r="AG61" s="411"/>
      <c r="AH61" s="411"/>
      <c r="AI61" s="411"/>
      <c r="AJ61" s="411"/>
      <c r="AK61" s="411"/>
      <c r="AL61" s="411"/>
      <c r="AM61" s="411"/>
      <c r="AN61" s="411"/>
      <c r="AO61" s="411"/>
      <c r="AP61" s="411"/>
      <c r="AQ61" s="411"/>
      <c r="AR61" s="411"/>
      <c r="AS61" s="412"/>
      <c r="AT61" s="412"/>
      <c r="AU61" s="411"/>
      <c r="AV61" s="411"/>
      <c r="AW61" s="411"/>
      <c r="AX61" s="411"/>
      <c r="AY61" s="411"/>
      <c r="AZ61" s="411"/>
      <c r="BA61" s="411"/>
      <c r="BB61" s="411"/>
      <c r="BC61" s="411"/>
      <c r="BD61" s="411"/>
      <c r="BE61" s="412"/>
      <c r="BF61" s="412"/>
      <c r="BG61" s="411"/>
      <c r="BH61" s="411"/>
      <c r="BI61" s="411"/>
      <c r="BJ61" s="411"/>
      <c r="BK61" s="411"/>
      <c r="BL61" s="411"/>
      <c r="BM61" s="411"/>
      <c r="BN61" s="411"/>
      <c r="BO61" s="411"/>
      <c r="BP61" s="411"/>
      <c r="BQ61" s="412"/>
      <c r="BR61" s="412"/>
      <c r="BS61" s="411"/>
      <c r="BT61" s="411"/>
      <c r="BU61" s="411"/>
      <c r="BV61" s="411"/>
      <c r="BW61" s="411"/>
      <c r="BX61" s="411"/>
      <c r="BY61" s="411"/>
      <c r="BZ61" s="411"/>
      <c r="CA61" s="411"/>
      <c r="CB61" s="411"/>
      <c r="CC61" s="412"/>
      <c r="CD61" s="412"/>
      <c r="CE61" s="411"/>
      <c r="CF61" s="411"/>
      <c r="CG61" s="411"/>
      <c r="CH61" s="411"/>
      <c r="CI61" s="411"/>
      <c r="CJ61" s="411"/>
      <c r="CK61" s="411"/>
      <c r="CL61" s="411"/>
      <c r="CM61" s="411"/>
      <c r="CN61" s="411"/>
      <c r="CO61" s="412"/>
      <c r="CP61" s="412"/>
      <c r="CQ61" s="411"/>
      <c r="CR61" s="411"/>
      <c r="CS61" s="411"/>
      <c r="CT61" s="411"/>
      <c r="CU61" s="411"/>
      <c r="CV61" s="411"/>
      <c r="CW61" s="411"/>
      <c r="CX61" s="411"/>
      <c r="CY61" s="411"/>
      <c r="CZ61" s="411"/>
      <c r="DA61" s="412"/>
      <c r="DB61" s="412"/>
      <c r="DC61" s="412"/>
      <c r="DD61" s="413"/>
      <c r="DE61" s="407"/>
    </row>
    <row r="62" spans="1:109" x14ac:dyDescent="0.15">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400"/>
      <c r="BW62" s="400"/>
      <c r="BX62" s="400"/>
      <c r="BY62" s="400"/>
      <c r="BZ62" s="400"/>
      <c r="CA62" s="400"/>
      <c r="CB62" s="400"/>
      <c r="CC62" s="400"/>
      <c r="CD62" s="400"/>
      <c r="CE62" s="400"/>
      <c r="CF62" s="400"/>
      <c r="CG62" s="400"/>
      <c r="CH62" s="400"/>
      <c r="CI62" s="400"/>
      <c r="CJ62" s="400"/>
      <c r="CK62" s="400"/>
      <c r="CL62" s="400"/>
      <c r="CM62" s="400"/>
      <c r="CN62" s="400"/>
      <c r="CO62" s="400"/>
      <c r="CP62" s="400"/>
      <c r="CQ62" s="400"/>
      <c r="CR62" s="400"/>
      <c r="CS62" s="400"/>
      <c r="CT62" s="400"/>
      <c r="CU62" s="400"/>
      <c r="CV62" s="400"/>
      <c r="CW62" s="400"/>
      <c r="CX62" s="400"/>
      <c r="CY62" s="400"/>
      <c r="CZ62" s="400"/>
      <c r="DA62" s="400"/>
      <c r="DB62" s="400"/>
      <c r="DC62" s="400"/>
      <c r="DD62" s="400"/>
      <c r="DE62" s="388"/>
    </row>
    <row r="63" spans="1:109" ht="17.25" x14ac:dyDescent="0.15">
      <c r="B63" s="414" t="s">
        <v>596</v>
      </c>
    </row>
    <row r="64" spans="1:109" x14ac:dyDescent="0.15">
      <c r="B64" s="395"/>
      <c r="G64" s="402"/>
      <c r="I64" s="415"/>
      <c r="J64" s="415"/>
      <c r="K64" s="415"/>
      <c r="L64" s="415"/>
      <c r="M64" s="415"/>
      <c r="N64" s="416"/>
      <c r="AM64" s="402"/>
      <c r="AN64" s="402" t="s">
        <v>590</v>
      </c>
      <c r="AP64" s="403"/>
      <c r="AQ64" s="403"/>
      <c r="AR64" s="403"/>
      <c r="AY64" s="402"/>
      <c r="BA64" s="403"/>
      <c r="BB64" s="403"/>
      <c r="BC64" s="403"/>
      <c r="BK64" s="402"/>
      <c r="BM64" s="403"/>
      <c r="BN64" s="403"/>
      <c r="BO64" s="403"/>
      <c r="BW64" s="402"/>
      <c r="BY64" s="403"/>
      <c r="BZ64" s="403"/>
      <c r="CA64" s="403"/>
      <c r="CI64" s="402"/>
      <c r="CK64" s="403"/>
      <c r="CL64" s="403"/>
      <c r="CM64" s="403"/>
      <c r="CU64" s="402"/>
      <c r="CW64" s="403"/>
      <c r="CX64" s="403"/>
      <c r="CY64" s="403"/>
    </row>
    <row r="65" spans="2:107" x14ac:dyDescent="0.15">
      <c r="B65" s="395"/>
      <c r="AN65" s="1317" t="s">
        <v>599</v>
      </c>
      <c r="AO65" s="1318"/>
      <c r="AP65" s="1318"/>
      <c r="AQ65" s="1318"/>
      <c r="AR65" s="1318"/>
      <c r="AS65" s="1318"/>
      <c r="AT65" s="1318"/>
      <c r="AU65" s="1318"/>
      <c r="AV65" s="1318"/>
      <c r="AW65" s="1318"/>
      <c r="AX65" s="1318"/>
      <c r="AY65" s="1318"/>
      <c r="AZ65" s="1318"/>
      <c r="BA65" s="1318"/>
      <c r="BB65" s="1318"/>
      <c r="BC65" s="1318"/>
      <c r="BD65" s="1318"/>
      <c r="BE65" s="1318"/>
      <c r="BF65" s="1318"/>
      <c r="BG65" s="1318"/>
      <c r="BH65" s="1318"/>
      <c r="BI65" s="1318"/>
      <c r="BJ65" s="1318"/>
      <c r="BK65" s="1318"/>
      <c r="BL65" s="1318"/>
      <c r="BM65" s="1318"/>
      <c r="BN65" s="1318"/>
      <c r="BO65" s="1318"/>
      <c r="BP65" s="1318"/>
      <c r="BQ65" s="1318"/>
      <c r="BR65" s="1318"/>
      <c r="BS65" s="1318"/>
      <c r="BT65" s="1318"/>
      <c r="BU65" s="1318"/>
      <c r="BV65" s="1318"/>
      <c r="BW65" s="1318"/>
      <c r="BX65" s="1318"/>
      <c r="BY65" s="1318"/>
      <c r="BZ65" s="1318"/>
      <c r="CA65" s="1318"/>
      <c r="CB65" s="1318"/>
      <c r="CC65" s="1318"/>
      <c r="CD65" s="1318"/>
      <c r="CE65" s="1318"/>
      <c r="CF65" s="1318"/>
      <c r="CG65" s="1318"/>
      <c r="CH65" s="1318"/>
      <c r="CI65" s="1318"/>
      <c r="CJ65" s="1318"/>
      <c r="CK65" s="1318"/>
      <c r="CL65" s="1318"/>
      <c r="CM65" s="1318"/>
      <c r="CN65" s="1318"/>
      <c r="CO65" s="1318"/>
      <c r="CP65" s="1318"/>
      <c r="CQ65" s="1318"/>
      <c r="CR65" s="1318"/>
      <c r="CS65" s="1318"/>
      <c r="CT65" s="1318"/>
      <c r="CU65" s="1318"/>
      <c r="CV65" s="1318"/>
      <c r="CW65" s="1318"/>
      <c r="CX65" s="1318"/>
      <c r="CY65" s="1318"/>
      <c r="CZ65" s="1318"/>
      <c r="DA65" s="1318"/>
      <c r="DB65" s="1318"/>
      <c r="DC65" s="1319"/>
    </row>
    <row r="66" spans="2:107" x14ac:dyDescent="0.15">
      <c r="B66" s="395"/>
      <c r="AN66" s="1320"/>
      <c r="AO66" s="1321"/>
      <c r="AP66" s="1321"/>
      <c r="AQ66" s="1321"/>
      <c r="AR66" s="1321"/>
      <c r="AS66" s="1321"/>
      <c r="AT66" s="1321"/>
      <c r="AU66" s="1321"/>
      <c r="AV66" s="1321"/>
      <c r="AW66" s="1321"/>
      <c r="AX66" s="1321"/>
      <c r="AY66" s="1321"/>
      <c r="AZ66" s="1321"/>
      <c r="BA66" s="1321"/>
      <c r="BB66" s="1321"/>
      <c r="BC66" s="1321"/>
      <c r="BD66" s="1321"/>
      <c r="BE66" s="1321"/>
      <c r="BF66" s="1321"/>
      <c r="BG66" s="1321"/>
      <c r="BH66" s="1321"/>
      <c r="BI66" s="1321"/>
      <c r="BJ66" s="1321"/>
      <c r="BK66" s="1321"/>
      <c r="BL66" s="1321"/>
      <c r="BM66" s="1321"/>
      <c r="BN66" s="1321"/>
      <c r="BO66" s="1321"/>
      <c r="BP66" s="1321"/>
      <c r="BQ66" s="1321"/>
      <c r="BR66" s="1321"/>
      <c r="BS66" s="1321"/>
      <c r="BT66" s="1321"/>
      <c r="BU66" s="1321"/>
      <c r="BV66" s="1321"/>
      <c r="BW66" s="1321"/>
      <c r="BX66" s="1321"/>
      <c r="BY66" s="1321"/>
      <c r="BZ66" s="1321"/>
      <c r="CA66" s="1321"/>
      <c r="CB66" s="1321"/>
      <c r="CC66" s="1321"/>
      <c r="CD66" s="1321"/>
      <c r="CE66" s="1321"/>
      <c r="CF66" s="1321"/>
      <c r="CG66" s="1321"/>
      <c r="CH66" s="1321"/>
      <c r="CI66" s="1321"/>
      <c r="CJ66" s="1321"/>
      <c r="CK66" s="1321"/>
      <c r="CL66" s="1321"/>
      <c r="CM66" s="1321"/>
      <c r="CN66" s="1321"/>
      <c r="CO66" s="1321"/>
      <c r="CP66" s="1321"/>
      <c r="CQ66" s="1321"/>
      <c r="CR66" s="1321"/>
      <c r="CS66" s="1321"/>
      <c r="CT66" s="1321"/>
      <c r="CU66" s="1321"/>
      <c r="CV66" s="1321"/>
      <c r="CW66" s="1321"/>
      <c r="CX66" s="1321"/>
      <c r="CY66" s="1321"/>
      <c r="CZ66" s="1321"/>
      <c r="DA66" s="1321"/>
      <c r="DB66" s="1321"/>
      <c r="DC66" s="1322"/>
    </row>
    <row r="67" spans="2:107" x14ac:dyDescent="0.15">
      <c r="B67" s="395"/>
      <c r="AN67" s="1320"/>
      <c r="AO67" s="1321"/>
      <c r="AP67" s="1321"/>
      <c r="AQ67" s="1321"/>
      <c r="AR67" s="1321"/>
      <c r="AS67" s="1321"/>
      <c r="AT67" s="1321"/>
      <c r="AU67" s="1321"/>
      <c r="AV67" s="1321"/>
      <c r="AW67" s="1321"/>
      <c r="AX67" s="1321"/>
      <c r="AY67" s="1321"/>
      <c r="AZ67" s="1321"/>
      <c r="BA67" s="1321"/>
      <c r="BB67" s="1321"/>
      <c r="BC67" s="1321"/>
      <c r="BD67" s="1321"/>
      <c r="BE67" s="1321"/>
      <c r="BF67" s="1321"/>
      <c r="BG67" s="1321"/>
      <c r="BH67" s="1321"/>
      <c r="BI67" s="1321"/>
      <c r="BJ67" s="1321"/>
      <c r="BK67" s="1321"/>
      <c r="BL67" s="1321"/>
      <c r="BM67" s="1321"/>
      <c r="BN67" s="1321"/>
      <c r="BO67" s="1321"/>
      <c r="BP67" s="1321"/>
      <c r="BQ67" s="1321"/>
      <c r="BR67" s="1321"/>
      <c r="BS67" s="1321"/>
      <c r="BT67" s="1321"/>
      <c r="BU67" s="1321"/>
      <c r="BV67" s="1321"/>
      <c r="BW67" s="1321"/>
      <c r="BX67" s="1321"/>
      <c r="BY67" s="1321"/>
      <c r="BZ67" s="1321"/>
      <c r="CA67" s="1321"/>
      <c r="CB67" s="1321"/>
      <c r="CC67" s="1321"/>
      <c r="CD67" s="1321"/>
      <c r="CE67" s="1321"/>
      <c r="CF67" s="1321"/>
      <c r="CG67" s="1321"/>
      <c r="CH67" s="1321"/>
      <c r="CI67" s="1321"/>
      <c r="CJ67" s="1321"/>
      <c r="CK67" s="1321"/>
      <c r="CL67" s="1321"/>
      <c r="CM67" s="1321"/>
      <c r="CN67" s="1321"/>
      <c r="CO67" s="1321"/>
      <c r="CP67" s="1321"/>
      <c r="CQ67" s="1321"/>
      <c r="CR67" s="1321"/>
      <c r="CS67" s="1321"/>
      <c r="CT67" s="1321"/>
      <c r="CU67" s="1321"/>
      <c r="CV67" s="1321"/>
      <c r="CW67" s="1321"/>
      <c r="CX67" s="1321"/>
      <c r="CY67" s="1321"/>
      <c r="CZ67" s="1321"/>
      <c r="DA67" s="1321"/>
      <c r="DB67" s="1321"/>
      <c r="DC67" s="1322"/>
    </row>
    <row r="68" spans="2:107" x14ac:dyDescent="0.15">
      <c r="B68" s="395"/>
      <c r="AN68" s="1320"/>
      <c r="AO68" s="1321"/>
      <c r="AP68" s="1321"/>
      <c r="AQ68" s="1321"/>
      <c r="AR68" s="1321"/>
      <c r="AS68" s="1321"/>
      <c r="AT68" s="1321"/>
      <c r="AU68" s="1321"/>
      <c r="AV68" s="1321"/>
      <c r="AW68" s="1321"/>
      <c r="AX68" s="1321"/>
      <c r="AY68" s="1321"/>
      <c r="AZ68" s="1321"/>
      <c r="BA68" s="1321"/>
      <c r="BB68" s="1321"/>
      <c r="BC68" s="1321"/>
      <c r="BD68" s="1321"/>
      <c r="BE68" s="1321"/>
      <c r="BF68" s="1321"/>
      <c r="BG68" s="1321"/>
      <c r="BH68" s="1321"/>
      <c r="BI68" s="1321"/>
      <c r="BJ68" s="1321"/>
      <c r="BK68" s="1321"/>
      <c r="BL68" s="1321"/>
      <c r="BM68" s="1321"/>
      <c r="BN68" s="1321"/>
      <c r="BO68" s="1321"/>
      <c r="BP68" s="1321"/>
      <c r="BQ68" s="1321"/>
      <c r="BR68" s="1321"/>
      <c r="BS68" s="1321"/>
      <c r="BT68" s="1321"/>
      <c r="BU68" s="1321"/>
      <c r="BV68" s="1321"/>
      <c r="BW68" s="1321"/>
      <c r="BX68" s="1321"/>
      <c r="BY68" s="1321"/>
      <c r="BZ68" s="1321"/>
      <c r="CA68" s="1321"/>
      <c r="CB68" s="1321"/>
      <c r="CC68" s="1321"/>
      <c r="CD68" s="1321"/>
      <c r="CE68" s="1321"/>
      <c r="CF68" s="1321"/>
      <c r="CG68" s="1321"/>
      <c r="CH68" s="1321"/>
      <c r="CI68" s="1321"/>
      <c r="CJ68" s="1321"/>
      <c r="CK68" s="1321"/>
      <c r="CL68" s="1321"/>
      <c r="CM68" s="1321"/>
      <c r="CN68" s="1321"/>
      <c r="CO68" s="1321"/>
      <c r="CP68" s="1321"/>
      <c r="CQ68" s="1321"/>
      <c r="CR68" s="1321"/>
      <c r="CS68" s="1321"/>
      <c r="CT68" s="1321"/>
      <c r="CU68" s="1321"/>
      <c r="CV68" s="1321"/>
      <c r="CW68" s="1321"/>
      <c r="CX68" s="1321"/>
      <c r="CY68" s="1321"/>
      <c r="CZ68" s="1321"/>
      <c r="DA68" s="1321"/>
      <c r="DB68" s="1321"/>
      <c r="DC68" s="1322"/>
    </row>
    <row r="69" spans="2:107" x14ac:dyDescent="0.15">
      <c r="B69" s="395"/>
      <c r="AN69" s="1323"/>
      <c r="AO69" s="1324"/>
      <c r="AP69" s="1324"/>
      <c r="AQ69" s="1324"/>
      <c r="AR69" s="1324"/>
      <c r="AS69" s="1324"/>
      <c r="AT69" s="1324"/>
      <c r="AU69" s="1324"/>
      <c r="AV69" s="1324"/>
      <c r="AW69" s="1324"/>
      <c r="AX69" s="1324"/>
      <c r="AY69" s="1324"/>
      <c r="AZ69" s="1324"/>
      <c r="BA69" s="1324"/>
      <c r="BB69" s="1324"/>
      <c r="BC69" s="1324"/>
      <c r="BD69" s="1324"/>
      <c r="BE69" s="1324"/>
      <c r="BF69" s="1324"/>
      <c r="BG69" s="1324"/>
      <c r="BH69" s="1324"/>
      <c r="BI69" s="1324"/>
      <c r="BJ69" s="1324"/>
      <c r="BK69" s="1324"/>
      <c r="BL69" s="1324"/>
      <c r="BM69" s="1324"/>
      <c r="BN69" s="1324"/>
      <c r="BO69" s="1324"/>
      <c r="BP69" s="1324"/>
      <c r="BQ69" s="1324"/>
      <c r="BR69" s="1324"/>
      <c r="BS69" s="1324"/>
      <c r="BT69" s="1324"/>
      <c r="BU69" s="1324"/>
      <c r="BV69" s="1324"/>
      <c r="BW69" s="1324"/>
      <c r="BX69" s="1324"/>
      <c r="BY69" s="1324"/>
      <c r="BZ69" s="1324"/>
      <c r="CA69" s="1324"/>
      <c r="CB69" s="1324"/>
      <c r="CC69" s="1324"/>
      <c r="CD69" s="1324"/>
      <c r="CE69" s="1324"/>
      <c r="CF69" s="1324"/>
      <c r="CG69" s="1324"/>
      <c r="CH69" s="1324"/>
      <c r="CI69" s="1324"/>
      <c r="CJ69" s="1324"/>
      <c r="CK69" s="1324"/>
      <c r="CL69" s="1324"/>
      <c r="CM69" s="1324"/>
      <c r="CN69" s="1324"/>
      <c r="CO69" s="1324"/>
      <c r="CP69" s="1324"/>
      <c r="CQ69" s="1324"/>
      <c r="CR69" s="1324"/>
      <c r="CS69" s="1324"/>
      <c r="CT69" s="1324"/>
      <c r="CU69" s="1324"/>
      <c r="CV69" s="1324"/>
      <c r="CW69" s="1324"/>
      <c r="CX69" s="1324"/>
      <c r="CY69" s="1324"/>
      <c r="CZ69" s="1324"/>
      <c r="DA69" s="1324"/>
      <c r="DB69" s="1324"/>
      <c r="DC69" s="1325"/>
    </row>
    <row r="70" spans="2:107" x14ac:dyDescent="0.15">
      <c r="B70" s="395"/>
      <c r="H70" s="417"/>
      <c r="I70" s="417"/>
      <c r="J70" s="418"/>
      <c r="K70" s="418"/>
      <c r="L70" s="419"/>
      <c r="M70" s="418"/>
      <c r="N70" s="419"/>
      <c r="AN70" s="404"/>
      <c r="AO70" s="404"/>
      <c r="AP70" s="404"/>
      <c r="AZ70" s="404"/>
      <c r="BA70" s="404"/>
      <c r="BB70" s="404"/>
      <c r="BL70" s="404"/>
      <c r="BM70" s="404"/>
      <c r="BN70" s="404"/>
      <c r="BX70" s="404"/>
      <c r="BY70" s="404"/>
      <c r="BZ70" s="404"/>
      <c r="CJ70" s="404"/>
      <c r="CK70" s="404"/>
      <c r="CL70" s="404"/>
      <c r="CV70" s="404"/>
      <c r="CW70" s="404"/>
      <c r="CX70" s="404"/>
    </row>
    <row r="71" spans="2:107" x14ac:dyDescent="0.15">
      <c r="B71" s="395"/>
      <c r="G71" s="420"/>
      <c r="I71" s="421"/>
      <c r="J71" s="418"/>
      <c r="K71" s="418"/>
      <c r="L71" s="419"/>
      <c r="M71" s="418"/>
      <c r="N71" s="419"/>
      <c r="AM71" s="420"/>
      <c r="AN71" s="388" t="s">
        <v>591</v>
      </c>
    </row>
    <row r="72" spans="2:107" x14ac:dyDescent="0.15">
      <c r="B72" s="395"/>
      <c r="G72" s="1309"/>
      <c r="H72" s="1309"/>
      <c r="I72" s="1309"/>
      <c r="J72" s="1309"/>
      <c r="K72" s="405"/>
      <c r="L72" s="405"/>
      <c r="M72" s="406"/>
      <c r="N72" s="406"/>
      <c r="AN72" s="1327"/>
      <c r="AO72" s="1328"/>
      <c r="AP72" s="1328"/>
      <c r="AQ72" s="1328"/>
      <c r="AR72" s="1328"/>
      <c r="AS72" s="1328"/>
      <c r="AT72" s="1328"/>
      <c r="AU72" s="1328"/>
      <c r="AV72" s="1328"/>
      <c r="AW72" s="1328"/>
      <c r="AX72" s="1328"/>
      <c r="AY72" s="1328"/>
      <c r="AZ72" s="1328"/>
      <c r="BA72" s="1328"/>
      <c r="BB72" s="1328"/>
      <c r="BC72" s="1328"/>
      <c r="BD72" s="1328"/>
      <c r="BE72" s="1328"/>
      <c r="BF72" s="1328"/>
      <c r="BG72" s="1328"/>
      <c r="BH72" s="1328"/>
      <c r="BI72" s="1328"/>
      <c r="BJ72" s="1328"/>
      <c r="BK72" s="1328"/>
      <c r="BL72" s="1328"/>
      <c r="BM72" s="1328"/>
      <c r="BN72" s="1328"/>
      <c r="BO72" s="1329"/>
      <c r="BP72" s="1315" t="s">
        <v>547</v>
      </c>
      <c r="BQ72" s="1315"/>
      <c r="BR72" s="1315"/>
      <c r="BS72" s="1315"/>
      <c r="BT72" s="1315"/>
      <c r="BU72" s="1315"/>
      <c r="BV72" s="1315"/>
      <c r="BW72" s="1315"/>
      <c r="BX72" s="1315" t="s">
        <v>548</v>
      </c>
      <c r="BY72" s="1315"/>
      <c r="BZ72" s="1315"/>
      <c r="CA72" s="1315"/>
      <c r="CB72" s="1315"/>
      <c r="CC72" s="1315"/>
      <c r="CD72" s="1315"/>
      <c r="CE72" s="1315"/>
      <c r="CF72" s="1315" t="s">
        <v>549</v>
      </c>
      <c r="CG72" s="1315"/>
      <c r="CH72" s="1315"/>
      <c r="CI72" s="1315"/>
      <c r="CJ72" s="1315"/>
      <c r="CK72" s="1315"/>
      <c r="CL72" s="1315"/>
      <c r="CM72" s="1315"/>
      <c r="CN72" s="1315" t="s">
        <v>550</v>
      </c>
      <c r="CO72" s="1315"/>
      <c r="CP72" s="1315"/>
      <c r="CQ72" s="1315"/>
      <c r="CR72" s="1315"/>
      <c r="CS72" s="1315"/>
      <c r="CT72" s="1315"/>
      <c r="CU72" s="1315"/>
      <c r="CV72" s="1315" t="s">
        <v>551</v>
      </c>
      <c r="CW72" s="1315"/>
      <c r="CX72" s="1315"/>
      <c r="CY72" s="1315"/>
      <c r="CZ72" s="1315"/>
      <c r="DA72" s="1315"/>
      <c r="DB72" s="1315"/>
      <c r="DC72" s="1315"/>
    </row>
    <row r="73" spans="2:107" x14ac:dyDescent="0.15">
      <c r="B73" s="395"/>
      <c r="G73" s="1326"/>
      <c r="H73" s="1326"/>
      <c r="I73" s="1326"/>
      <c r="J73" s="1326"/>
      <c r="K73" s="1310"/>
      <c r="L73" s="1310"/>
      <c r="M73" s="1310"/>
      <c r="N73" s="1310"/>
      <c r="AM73" s="404"/>
      <c r="AN73" s="1314" t="s">
        <v>592</v>
      </c>
      <c r="AO73" s="1314"/>
      <c r="AP73" s="1314"/>
      <c r="AQ73" s="1314"/>
      <c r="AR73" s="1314"/>
      <c r="AS73" s="1314"/>
      <c r="AT73" s="1314"/>
      <c r="AU73" s="1314"/>
      <c r="AV73" s="1314"/>
      <c r="AW73" s="1314"/>
      <c r="AX73" s="1314"/>
      <c r="AY73" s="1314"/>
      <c r="AZ73" s="1314"/>
      <c r="BA73" s="1314"/>
      <c r="BB73" s="1314" t="s">
        <v>593</v>
      </c>
      <c r="BC73" s="1314"/>
      <c r="BD73" s="1314"/>
      <c r="BE73" s="1314"/>
      <c r="BF73" s="1314"/>
      <c r="BG73" s="1314"/>
      <c r="BH73" s="1314"/>
      <c r="BI73" s="1314"/>
      <c r="BJ73" s="1314"/>
      <c r="BK73" s="1314"/>
      <c r="BL73" s="1314"/>
      <c r="BM73" s="1314"/>
      <c r="BN73" s="1314"/>
      <c r="BO73" s="1314"/>
      <c r="BP73" s="1311"/>
      <c r="BQ73" s="1311"/>
      <c r="BR73" s="1311"/>
      <c r="BS73" s="1311"/>
      <c r="BT73" s="1311"/>
      <c r="BU73" s="1311"/>
      <c r="BV73" s="1311"/>
      <c r="BW73" s="1311"/>
      <c r="BX73" s="1311"/>
      <c r="BY73" s="1311"/>
      <c r="BZ73" s="1311"/>
      <c r="CA73" s="1311"/>
      <c r="CB73" s="1311"/>
      <c r="CC73" s="1311"/>
      <c r="CD73" s="1311"/>
      <c r="CE73" s="1311"/>
      <c r="CF73" s="1311"/>
      <c r="CG73" s="1311"/>
      <c r="CH73" s="1311"/>
      <c r="CI73" s="1311"/>
      <c r="CJ73" s="1311"/>
      <c r="CK73" s="1311"/>
      <c r="CL73" s="1311"/>
      <c r="CM73" s="1311"/>
      <c r="CN73" s="1311"/>
      <c r="CO73" s="1311"/>
      <c r="CP73" s="1311"/>
      <c r="CQ73" s="1311"/>
      <c r="CR73" s="1311"/>
      <c r="CS73" s="1311"/>
      <c r="CT73" s="1311"/>
      <c r="CU73" s="1311"/>
      <c r="CV73" s="1311"/>
      <c r="CW73" s="1311"/>
      <c r="CX73" s="1311"/>
      <c r="CY73" s="1311"/>
      <c r="CZ73" s="1311"/>
      <c r="DA73" s="1311"/>
      <c r="DB73" s="1311"/>
      <c r="DC73" s="1311"/>
    </row>
    <row r="74" spans="2:107" x14ac:dyDescent="0.15">
      <c r="B74" s="395"/>
      <c r="G74" s="1326"/>
      <c r="H74" s="1326"/>
      <c r="I74" s="1326"/>
      <c r="J74" s="1326"/>
      <c r="K74" s="1310"/>
      <c r="L74" s="1310"/>
      <c r="M74" s="1310"/>
      <c r="N74" s="1310"/>
      <c r="AM74" s="404"/>
      <c r="AN74" s="1314"/>
      <c r="AO74" s="1314"/>
      <c r="AP74" s="1314"/>
      <c r="AQ74" s="1314"/>
      <c r="AR74" s="1314"/>
      <c r="AS74" s="1314"/>
      <c r="AT74" s="1314"/>
      <c r="AU74" s="1314"/>
      <c r="AV74" s="1314"/>
      <c r="AW74" s="1314"/>
      <c r="AX74" s="1314"/>
      <c r="AY74" s="1314"/>
      <c r="AZ74" s="1314"/>
      <c r="BA74" s="1314"/>
      <c r="BB74" s="1314"/>
      <c r="BC74" s="1314"/>
      <c r="BD74" s="1314"/>
      <c r="BE74" s="1314"/>
      <c r="BF74" s="1314"/>
      <c r="BG74" s="1314"/>
      <c r="BH74" s="1314"/>
      <c r="BI74" s="1314"/>
      <c r="BJ74" s="1314"/>
      <c r="BK74" s="1314"/>
      <c r="BL74" s="1314"/>
      <c r="BM74" s="1314"/>
      <c r="BN74" s="1314"/>
      <c r="BO74" s="1314"/>
      <c r="BP74" s="1311"/>
      <c r="BQ74" s="1311"/>
      <c r="BR74" s="1311"/>
      <c r="BS74" s="1311"/>
      <c r="BT74" s="1311"/>
      <c r="BU74" s="1311"/>
      <c r="BV74" s="1311"/>
      <c r="BW74" s="1311"/>
      <c r="BX74" s="1311"/>
      <c r="BY74" s="1311"/>
      <c r="BZ74" s="1311"/>
      <c r="CA74" s="1311"/>
      <c r="CB74" s="1311"/>
      <c r="CC74" s="1311"/>
      <c r="CD74" s="1311"/>
      <c r="CE74" s="1311"/>
      <c r="CF74" s="1311"/>
      <c r="CG74" s="1311"/>
      <c r="CH74" s="1311"/>
      <c r="CI74" s="1311"/>
      <c r="CJ74" s="1311"/>
      <c r="CK74" s="1311"/>
      <c r="CL74" s="1311"/>
      <c r="CM74" s="1311"/>
      <c r="CN74" s="1311"/>
      <c r="CO74" s="1311"/>
      <c r="CP74" s="1311"/>
      <c r="CQ74" s="1311"/>
      <c r="CR74" s="1311"/>
      <c r="CS74" s="1311"/>
      <c r="CT74" s="1311"/>
      <c r="CU74" s="1311"/>
      <c r="CV74" s="1311"/>
      <c r="CW74" s="1311"/>
      <c r="CX74" s="1311"/>
      <c r="CY74" s="1311"/>
      <c r="CZ74" s="1311"/>
      <c r="DA74" s="1311"/>
      <c r="DB74" s="1311"/>
      <c r="DC74" s="1311"/>
    </row>
    <row r="75" spans="2:107" x14ac:dyDescent="0.15">
      <c r="B75" s="395"/>
      <c r="G75" s="1326"/>
      <c r="H75" s="1326"/>
      <c r="I75" s="1309"/>
      <c r="J75" s="1309"/>
      <c r="K75" s="1316"/>
      <c r="L75" s="1316"/>
      <c r="M75" s="1316"/>
      <c r="N75" s="1316"/>
      <c r="AM75" s="404"/>
      <c r="AN75" s="1314"/>
      <c r="AO75" s="1314"/>
      <c r="AP75" s="1314"/>
      <c r="AQ75" s="1314"/>
      <c r="AR75" s="1314"/>
      <c r="AS75" s="1314"/>
      <c r="AT75" s="1314"/>
      <c r="AU75" s="1314"/>
      <c r="AV75" s="1314"/>
      <c r="AW75" s="1314"/>
      <c r="AX75" s="1314"/>
      <c r="AY75" s="1314"/>
      <c r="AZ75" s="1314"/>
      <c r="BA75" s="1314"/>
      <c r="BB75" s="1314" t="s">
        <v>597</v>
      </c>
      <c r="BC75" s="1314"/>
      <c r="BD75" s="1314"/>
      <c r="BE75" s="1314"/>
      <c r="BF75" s="1314"/>
      <c r="BG75" s="1314"/>
      <c r="BH75" s="1314"/>
      <c r="BI75" s="1314"/>
      <c r="BJ75" s="1314"/>
      <c r="BK75" s="1314"/>
      <c r="BL75" s="1314"/>
      <c r="BM75" s="1314"/>
      <c r="BN75" s="1314"/>
      <c r="BO75" s="1314"/>
      <c r="BP75" s="1311">
        <v>4.2</v>
      </c>
      <c r="BQ75" s="1311"/>
      <c r="BR75" s="1311"/>
      <c r="BS75" s="1311"/>
      <c r="BT75" s="1311"/>
      <c r="BU75" s="1311"/>
      <c r="BV75" s="1311"/>
      <c r="BW75" s="1311"/>
      <c r="BX75" s="1311">
        <v>3.1</v>
      </c>
      <c r="BY75" s="1311"/>
      <c r="BZ75" s="1311"/>
      <c r="CA75" s="1311"/>
      <c r="CB75" s="1311"/>
      <c r="CC75" s="1311"/>
      <c r="CD75" s="1311"/>
      <c r="CE75" s="1311"/>
      <c r="CF75" s="1311">
        <v>3.5</v>
      </c>
      <c r="CG75" s="1311"/>
      <c r="CH75" s="1311"/>
      <c r="CI75" s="1311"/>
      <c r="CJ75" s="1311"/>
      <c r="CK75" s="1311"/>
      <c r="CL75" s="1311"/>
      <c r="CM75" s="1311"/>
      <c r="CN75" s="1311">
        <v>4.3</v>
      </c>
      <c r="CO75" s="1311"/>
      <c r="CP75" s="1311"/>
      <c r="CQ75" s="1311"/>
      <c r="CR75" s="1311"/>
      <c r="CS75" s="1311"/>
      <c r="CT75" s="1311"/>
      <c r="CU75" s="1311"/>
      <c r="CV75" s="1311">
        <v>5.7</v>
      </c>
      <c r="CW75" s="1311"/>
      <c r="CX75" s="1311"/>
      <c r="CY75" s="1311"/>
      <c r="CZ75" s="1311"/>
      <c r="DA75" s="1311"/>
      <c r="DB75" s="1311"/>
      <c r="DC75" s="1311"/>
    </row>
    <row r="76" spans="2:107" x14ac:dyDescent="0.15">
      <c r="B76" s="395"/>
      <c r="G76" s="1326"/>
      <c r="H76" s="1326"/>
      <c r="I76" s="1309"/>
      <c r="J76" s="1309"/>
      <c r="K76" s="1316"/>
      <c r="L76" s="1316"/>
      <c r="M76" s="1316"/>
      <c r="N76" s="1316"/>
      <c r="AM76" s="404"/>
      <c r="AN76" s="1314"/>
      <c r="AO76" s="1314"/>
      <c r="AP76" s="1314"/>
      <c r="AQ76" s="1314"/>
      <c r="AR76" s="1314"/>
      <c r="AS76" s="1314"/>
      <c r="AT76" s="1314"/>
      <c r="AU76" s="1314"/>
      <c r="AV76" s="1314"/>
      <c r="AW76" s="1314"/>
      <c r="AX76" s="1314"/>
      <c r="AY76" s="1314"/>
      <c r="AZ76" s="1314"/>
      <c r="BA76" s="1314"/>
      <c r="BB76" s="1314"/>
      <c r="BC76" s="1314"/>
      <c r="BD76" s="1314"/>
      <c r="BE76" s="1314"/>
      <c r="BF76" s="1314"/>
      <c r="BG76" s="1314"/>
      <c r="BH76" s="1314"/>
      <c r="BI76" s="1314"/>
      <c r="BJ76" s="1314"/>
      <c r="BK76" s="1314"/>
      <c r="BL76" s="1314"/>
      <c r="BM76" s="1314"/>
      <c r="BN76" s="1314"/>
      <c r="BO76" s="1314"/>
      <c r="BP76" s="1311"/>
      <c r="BQ76" s="1311"/>
      <c r="BR76" s="1311"/>
      <c r="BS76" s="1311"/>
      <c r="BT76" s="1311"/>
      <c r="BU76" s="1311"/>
      <c r="BV76" s="1311"/>
      <c r="BW76" s="1311"/>
      <c r="BX76" s="1311"/>
      <c r="BY76" s="1311"/>
      <c r="BZ76" s="1311"/>
      <c r="CA76" s="1311"/>
      <c r="CB76" s="1311"/>
      <c r="CC76" s="1311"/>
      <c r="CD76" s="1311"/>
      <c r="CE76" s="1311"/>
      <c r="CF76" s="1311"/>
      <c r="CG76" s="1311"/>
      <c r="CH76" s="1311"/>
      <c r="CI76" s="1311"/>
      <c r="CJ76" s="1311"/>
      <c r="CK76" s="1311"/>
      <c r="CL76" s="1311"/>
      <c r="CM76" s="1311"/>
      <c r="CN76" s="1311"/>
      <c r="CO76" s="1311"/>
      <c r="CP76" s="1311"/>
      <c r="CQ76" s="1311"/>
      <c r="CR76" s="1311"/>
      <c r="CS76" s="1311"/>
      <c r="CT76" s="1311"/>
      <c r="CU76" s="1311"/>
      <c r="CV76" s="1311"/>
      <c r="CW76" s="1311"/>
      <c r="CX76" s="1311"/>
      <c r="CY76" s="1311"/>
      <c r="CZ76" s="1311"/>
      <c r="DA76" s="1311"/>
      <c r="DB76" s="1311"/>
      <c r="DC76" s="1311"/>
    </row>
    <row r="77" spans="2:107" x14ac:dyDescent="0.15">
      <c r="B77" s="395"/>
      <c r="G77" s="1309"/>
      <c r="H77" s="1309"/>
      <c r="I77" s="1309"/>
      <c r="J77" s="1309"/>
      <c r="K77" s="1310"/>
      <c r="L77" s="1310"/>
      <c r="M77" s="1310"/>
      <c r="N77" s="1310"/>
      <c r="AN77" s="1315" t="s">
        <v>595</v>
      </c>
      <c r="AO77" s="1315"/>
      <c r="AP77" s="1315"/>
      <c r="AQ77" s="1315"/>
      <c r="AR77" s="1315"/>
      <c r="AS77" s="1315"/>
      <c r="AT77" s="1315"/>
      <c r="AU77" s="1315"/>
      <c r="AV77" s="1315"/>
      <c r="AW77" s="1315"/>
      <c r="AX77" s="1315"/>
      <c r="AY77" s="1315"/>
      <c r="AZ77" s="1315"/>
      <c r="BA77" s="1315"/>
      <c r="BB77" s="1314" t="s">
        <v>593</v>
      </c>
      <c r="BC77" s="1314"/>
      <c r="BD77" s="1314"/>
      <c r="BE77" s="1314"/>
      <c r="BF77" s="1314"/>
      <c r="BG77" s="1314"/>
      <c r="BH77" s="1314"/>
      <c r="BI77" s="1314"/>
      <c r="BJ77" s="1314"/>
      <c r="BK77" s="1314"/>
      <c r="BL77" s="1314"/>
      <c r="BM77" s="1314"/>
      <c r="BN77" s="1314"/>
      <c r="BO77" s="1314"/>
      <c r="BP77" s="1311">
        <v>0</v>
      </c>
      <c r="BQ77" s="1311"/>
      <c r="BR77" s="1311"/>
      <c r="BS77" s="1311"/>
      <c r="BT77" s="1311"/>
      <c r="BU77" s="1311"/>
      <c r="BV77" s="1311"/>
      <c r="BW77" s="1311"/>
      <c r="BX77" s="1311">
        <v>0</v>
      </c>
      <c r="BY77" s="1311"/>
      <c r="BZ77" s="1311"/>
      <c r="CA77" s="1311"/>
      <c r="CB77" s="1311"/>
      <c r="CC77" s="1311"/>
      <c r="CD77" s="1311"/>
      <c r="CE77" s="1311"/>
      <c r="CF77" s="1311">
        <v>0</v>
      </c>
      <c r="CG77" s="1311"/>
      <c r="CH77" s="1311"/>
      <c r="CI77" s="1311"/>
      <c r="CJ77" s="1311"/>
      <c r="CK77" s="1311"/>
      <c r="CL77" s="1311"/>
      <c r="CM77" s="1311"/>
      <c r="CN77" s="1311">
        <v>0</v>
      </c>
      <c r="CO77" s="1311"/>
      <c r="CP77" s="1311"/>
      <c r="CQ77" s="1311"/>
      <c r="CR77" s="1311"/>
      <c r="CS77" s="1311"/>
      <c r="CT77" s="1311"/>
      <c r="CU77" s="1311"/>
      <c r="CV77" s="1311">
        <v>0</v>
      </c>
      <c r="CW77" s="1311"/>
      <c r="CX77" s="1311"/>
      <c r="CY77" s="1311"/>
      <c r="CZ77" s="1311"/>
      <c r="DA77" s="1311"/>
      <c r="DB77" s="1311"/>
      <c r="DC77" s="1311"/>
    </row>
    <row r="78" spans="2:107" x14ac:dyDescent="0.15">
      <c r="B78" s="395"/>
      <c r="G78" s="1309"/>
      <c r="H78" s="1309"/>
      <c r="I78" s="1309"/>
      <c r="J78" s="1309"/>
      <c r="K78" s="1310"/>
      <c r="L78" s="1310"/>
      <c r="M78" s="1310"/>
      <c r="N78" s="1310"/>
      <c r="AN78" s="1315"/>
      <c r="AO78" s="1315"/>
      <c r="AP78" s="1315"/>
      <c r="AQ78" s="1315"/>
      <c r="AR78" s="1315"/>
      <c r="AS78" s="1315"/>
      <c r="AT78" s="1315"/>
      <c r="AU78" s="1315"/>
      <c r="AV78" s="1315"/>
      <c r="AW78" s="1315"/>
      <c r="AX78" s="1315"/>
      <c r="AY78" s="1315"/>
      <c r="AZ78" s="1315"/>
      <c r="BA78" s="1315"/>
      <c r="BB78" s="1314"/>
      <c r="BC78" s="1314"/>
      <c r="BD78" s="1314"/>
      <c r="BE78" s="1314"/>
      <c r="BF78" s="1314"/>
      <c r="BG78" s="1314"/>
      <c r="BH78" s="1314"/>
      <c r="BI78" s="1314"/>
      <c r="BJ78" s="1314"/>
      <c r="BK78" s="1314"/>
      <c r="BL78" s="1314"/>
      <c r="BM78" s="1314"/>
      <c r="BN78" s="1314"/>
      <c r="BO78" s="1314"/>
      <c r="BP78" s="1311"/>
      <c r="BQ78" s="1311"/>
      <c r="BR78" s="1311"/>
      <c r="BS78" s="1311"/>
      <c r="BT78" s="1311"/>
      <c r="BU78" s="1311"/>
      <c r="BV78" s="1311"/>
      <c r="BW78" s="1311"/>
      <c r="BX78" s="1311"/>
      <c r="BY78" s="1311"/>
      <c r="BZ78" s="1311"/>
      <c r="CA78" s="1311"/>
      <c r="CB78" s="1311"/>
      <c r="CC78" s="1311"/>
      <c r="CD78" s="1311"/>
      <c r="CE78" s="1311"/>
      <c r="CF78" s="1311"/>
      <c r="CG78" s="1311"/>
      <c r="CH78" s="1311"/>
      <c r="CI78" s="1311"/>
      <c r="CJ78" s="1311"/>
      <c r="CK78" s="1311"/>
      <c r="CL78" s="1311"/>
      <c r="CM78" s="1311"/>
      <c r="CN78" s="1311"/>
      <c r="CO78" s="1311"/>
      <c r="CP78" s="1311"/>
      <c r="CQ78" s="1311"/>
      <c r="CR78" s="1311"/>
      <c r="CS78" s="1311"/>
      <c r="CT78" s="1311"/>
      <c r="CU78" s="1311"/>
      <c r="CV78" s="1311"/>
      <c r="CW78" s="1311"/>
      <c r="CX78" s="1311"/>
      <c r="CY78" s="1311"/>
      <c r="CZ78" s="1311"/>
      <c r="DA78" s="1311"/>
      <c r="DB78" s="1311"/>
      <c r="DC78" s="1311"/>
    </row>
    <row r="79" spans="2:107" x14ac:dyDescent="0.15">
      <c r="B79" s="395"/>
      <c r="G79" s="1309"/>
      <c r="H79" s="1309"/>
      <c r="I79" s="1312"/>
      <c r="J79" s="1312"/>
      <c r="K79" s="1313"/>
      <c r="L79" s="1313"/>
      <c r="M79" s="1313"/>
      <c r="N79" s="1313"/>
      <c r="AN79" s="1315"/>
      <c r="AO79" s="1315"/>
      <c r="AP79" s="1315"/>
      <c r="AQ79" s="1315"/>
      <c r="AR79" s="1315"/>
      <c r="AS79" s="1315"/>
      <c r="AT79" s="1315"/>
      <c r="AU79" s="1315"/>
      <c r="AV79" s="1315"/>
      <c r="AW79" s="1315"/>
      <c r="AX79" s="1315"/>
      <c r="AY79" s="1315"/>
      <c r="AZ79" s="1315"/>
      <c r="BA79" s="1315"/>
      <c r="BB79" s="1314" t="s">
        <v>597</v>
      </c>
      <c r="BC79" s="1314"/>
      <c r="BD79" s="1314"/>
      <c r="BE79" s="1314"/>
      <c r="BF79" s="1314"/>
      <c r="BG79" s="1314"/>
      <c r="BH79" s="1314"/>
      <c r="BI79" s="1314"/>
      <c r="BJ79" s="1314"/>
      <c r="BK79" s="1314"/>
      <c r="BL79" s="1314"/>
      <c r="BM79" s="1314"/>
      <c r="BN79" s="1314"/>
      <c r="BO79" s="1314"/>
      <c r="BP79" s="1311">
        <v>7.8</v>
      </c>
      <c r="BQ79" s="1311"/>
      <c r="BR79" s="1311"/>
      <c r="BS79" s="1311"/>
      <c r="BT79" s="1311"/>
      <c r="BU79" s="1311"/>
      <c r="BV79" s="1311"/>
      <c r="BW79" s="1311"/>
      <c r="BX79" s="1311">
        <v>7.4</v>
      </c>
      <c r="BY79" s="1311"/>
      <c r="BZ79" s="1311"/>
      <c r="CA79" s="1311"/>
      <c r="CB79" s="1311"/>
      <c r="CC79" s="1311"/>
      <c r="CD79" s="1311"/>
      <c r="CE79" s="1311"/>
      <c r="CF79" s="1311">
        <v>7.1</v>
      </c>
      <c r="CG79" s="1311"/>
      <c r="CH79" s="1311"/>
      <c r="CI79" s="1311"/>
      <c r="CJ79" s="1311"/>
      <c r="CK79" s="1311"/>
      <c r="CL79" s="1311"/>
      <c r="CM79" s="1311"/>
      <c r="CN79" s="1311">
        <v>7.1</v>
      </c>
      <c r="CO79" s="1311"/>
      <c r="CP79" s="1311"/>
      <c r="CQ79" s="1311"/>
      <c r="CR79" s="1311"/>
      <c r="CS79" s="1311"/>
      <c r="CT79" s="1311"/>
      <c r="CU79" s="1311"/>
      <c r="CV79" s="1311">
        <v>7.3</v>
      </c>
      <c r="CW79" s="1311"/>
      <c r="CX79" s="1311"/>
      <c r="CY79" s="1311"/>
      <c r="CZ79" s="1311"/>
      <c r="DA79" s="1311"/>
      <c r="DB79" s="1311"/>
      <c r="DC79" s="1311"/>
    </row>
    <row r="80" spans="2:107" x14ac:dyDescent="0.15">
      <c r="B80" s="395"/>
      <c r="G80" s="1309"/>
      <c r="H80" s="1309"/>
      <c r="I80" s="1312"/>
      <c r="J80" s="1312"/>
      <c r="K80" s="1313"/>
      <c r="L80" s="1313"/>
      <c r="M80" s="1313"/>
      <c r="N80" s="1313"/>
      <c r="AN80" s="1315"/>
      <c r="AO80" s="1315"/>
      <c r="AP80" s="1315"/>
      <c r="AQ80" s="1315"/>
      <c r="AR80" s="1315"/>
      <c r="AS80" s="1315"/>
      <c r="AT80" s="1315"/>
      <c r="AU80" s="1315"/>
      <c r="AV80" s="1315"/>
      <c r="AW80" s="1315"/>
      <c r="AX80" s="1315"/>
      <c r="AY80" s="1315"/>
      <c r="AZ80" s="1315"/>
      <c r="BA80" s="1315"/>
      <c r="BB80" s="1314"/>
      <c r="BC80" s="1314"/>
      <c r="BD80" s="1314"/>
      <c r="BE80" s="1314"/>
      <c r="BF80" s="1314"/>
      <c r="BG80" s="1314"/>
      <c r="BH80" s="1314"/>
      <c r="BI80" s="1314"/>
      <c r="BJ80" s="1314"/>
      <c r="BK80" s="1314"/>
      <c r="BL80" s="1314"/>
      <c r="BM80" s="1314"/>
      <c r="BN80" s="1314"/>
      <c r="BO80" s="1314"/>
      <c r="BP80" s="1311"/>
      <c r="BQ80" s="1311"/>
      <c r="BR80" s="1311"/>
      <c r="BS80" s="1311"/>
      <c r="BT80" s="1311"/>
      <c r="BU80" s="1311"/>
      <c r="BV80" s="1311"/>
      <c r="BW80" s="1311"/>
      <c r="BX80" s="1311"/>
      <c r="BY80" s="1311"/>
      <c r="BZ80" s="1311"/>
      <c r="CA80" s="1311"/>
      <c r="CB80" s="1311"/>
      <c r="CC80" s="1311"/>
      <c r="CD80" s="1311"/>
      <c r="CE80" s="1311"/>
      <c r="CF80" s="1311"/>
      <c r="CG80" s="1311"/>
      <c r="CH80" s="1311"/>
      <c r="CI80" s="1311"/>
      <c r="CJ80" s="1311"/>
      <c r="CK80" s="1311"/>
      <c r="CL80" s="1311"/>
      <c r="CM80" s="1311"/>
      <c r="CN80" s="1311"/>
      <c r="CO80" s="1311"/>
      <c r="CP80" s="1311"/>
      <c r="CQ80" s="1311"/>
      <c r="CR80" s="1311"/>
      <c r="CS80" s="1311"/>
      <c r="CT80" s="1311"/>
      <c r="CU80" s="1311"/>
      <c r="CV80" s="1311"/>
      <c r="CW80" s="1311"/>
      <c r="CX80" s="1311"/>
      <c r="CY80" s="1311"/>
      <c r="CZ80" s="1311"/>
      <c r="DA80" s="1311"/>
      <c r="DB80" s="1311"/>
      <c r="DC80" s="1311"/>
    </row>
    <row r="81" spans="2:109" x14ac:dyDescent="0.15">
      <c r="B81" s="395"/>
    </row>
    <row r="82" spans="2:109" ht="17.25" x14ac:dyDescent="0.15">
      <c r="B82" s="395"/>
      <c r="K82" s="422"/>
      <c r="L82" s="422"/>
      <c r="M82" s="422"/>
      <c r="N82" s="422"/>
      <c r="AQ82" s="422"/>
      <c r="AR82" s="422"/>
      <c r="AS82" s="422"/>
      <c r="AT82" s="422"/>
      <c r="BC82" s="422"/>
      <c r="BD82" s="422"/>
      <c r="BE82" s="422"/>
      <c r="BF82" s="422"/>
      <c r="BO82" s="422"/>
      <c r="BP82" s="422"/>
      <c r="BQ82" s="422"/>
      <c r="BR82" s="422"/>
      <c r="CA82" s="422"/>
      <c r="CB82" s="422"/>
      <c r="CC82" s="422"/>
      <c r="CD82" s="422"/>
      <c r="CM82" s="422"/>
      <c r="CN82" s="422"/>
      <c r="CO82" s="422"/>
      <c r="CP82" s="422"/>
      <c r="CY82" s="422"/>
      <c r="CZ82" s="422"/>
      <c r="DA82" s="422"/>
      <c r="DB82" s="422"/>
      <c r="DC82" s="422"/>
    </row>
    <row r="83" spans="2:109" x14ac:dyDescent="0.15">
      <c r="B83" s="397"/>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398"/>
      <c r="AN83" s="398"/>
      <c r="AO83" s="398"/>
      <c r="AP83" s="398"/>
      <c r="AQ83" s="398"/>
      <c r="AR83" s="398"/>
      <c r="AS83" s="398"/>
      <c r="AT83" s="398"/>
      <c r="AU83" s="398"/>
      <c r="AV83" s="398"/>
      <c r="AW83" s="398"/>
      <c r="AX83" s="398"/>
      <c r="AY83" s="398"/>
      <c r="AZ83" s="398"/>
      <c r="BA83" s="398"/>
      <c r="BB83" s="398"/>
      <c r="BC83" s="398"/>
      <c r="BD83" s="398"/>
      <c r="BE83" s="398"/>
      <c r="BF83" s="398"/>
      <c r="BG83" s="398"/>
      <c r="BH83" s="398"/>
      <c r="BI83" s="398"/>
      <c r="BJ83" s="398"/>
      <c r="BK83" s="398"/>
      <c r="BL83" s="398"/>
      <c r="BM83" s="398"/>
      <c r="BN83" s="398"/>
      <c r="BO83" s="398"/>
      <c r="BP83" s="398"/>
      <c r="BQ83" s="398"/>
      <c r="BR83" s="398"/>
      <c r="BS83" s="398"/>
      <c r="BT83" s="398"/>
      <c r="BU83" s="398"/>
      <c r="BV83" s="398"/>
      <c r="BW83" s="398"/>
      <c r="BX83" s="398"/>
      <c r="BY83" s="398"/>
      <c r="BZ83" s="398"/>
      <c r="CA83" s="398"/>
      <c r="CB83" s="398"/>
      <c r="CC83" s="398"/>
      <c r="CD83" s="398"/>
      <c r="CE83" s="398"/>
      <c r="CF83" s="398"/>
      <c r="CG83" s="398"/>
      <c r="CH83" s="398"/>
      <c r="CI83" s="398"/>
      <c r="CJ83" s="398"/>
      <c r="CK83" s="398"/>
      <c r="CL83" s="398"/>
      <c r="CM83" s="398"/>
      <c r="CN83" s="398"/>
      <c r="CO83" s="398"/>
      <c r="CP83" s="398"/>
      <c r="CQ83" s="398"/>
      <c r="CR83" s="398"/>
      <c r="CS83" s="398"/>
      <c r="CT83" s="398"/>
      <c r="CU83" s="398"/>
      <c r="CV83" s="398"/>
      <c r="CW83" s="398"/>
      <c r="CX83" s="398"/>
      <c r="CY83" s="398"/>
      <c r="CZ83" s="398"/>
      <c r="DA83" s="398"/>
      <c r="DB83" s="398"/>
      <c r="DC83" s="398"/>
      <c r="DD83" s="399"/>
    </row>
    <row r="84" spans="2:109" x14ac:dyDescent="0.15">
      <c r="DD84" s="388"/>
      <c r="DE84" s="388"/>
    </row>
    <row r="85" spans="2:109" x14ac:dyDescent="0.15">
      <c r="DD85" s="388"/>
      <c r="DE85" s="388"/>
    </row>
    <row r="86" spans="2:109" hidden="1" x14ac:dyDescent="0.15">
      <c r="DD86" s="388"/>
      <c r="DE86" s="388"/>
    </row>
    <row r="87" spans="2:109" hidden="1" x14ac:dyDescent="0.15">
      <c r="K87" s="423"/>
      <c r="AQ87" s="423"/>
      <c r="BC87" s="423"/>
      <c r="BO87" s="423"/>
      <c r="CA87" s="423"/>
      <c r="CM87" s="423"/>
      <c r="CY87" s="423"/>
      <c r="DD87" s="388"/>
      <c r="DE87" s="388"/>
    </row>
    <row r="88" spans="2:109" hidden="1" x14ac:dyDescent="0.15">
      <c r="DD88" s="388"/>
      <c r="DE88" s="388"/>
    </row>
    <row r="89" spans="2:109" hidden="1" x14ac:dyDescent="0.15">
      <c r="DD89" s="388"/>
      <c r="DE89" s="388"/>
    </row>
    <row r="90" spans="2:109" hidden="1" x14ac:dyDescent="0.15">
      <c r="DD90" s="388"/>
      <c r="DE90" s="388"/>
    </row>
    <row r="91" spans="2:109" hidden="1" x14ac:dyDescent="0.15">
      <c r="DD91" s="388"/>
      <c r="DE91" s="388"/>
    </row>
    <row r="92" spans="2:109" ht="13.5" hidden="1" customHeight="1" x14ac:dyDescent="0.15">
      <c r="DD92" s="388"/>
      <c r="DE92" s="388"/>
    </row>
    <row r="93" spans="2:109" ht="13.5" hidden="1" customHeight="1" x14ac:dyDescent="0.15">
      <c r="DD93" s="388"/>
      <c r="DE93" s="388"/>
    </row>
    <row r="94" spans="2:109" ht="13.5" hidden="1" customHeight="1" x14ac:dyDescent="0.15">
      <c r="DD94" s="388"/>
      <c r="DE94" s="388"/>
    </row>
    <row r="95" spans="2:109" ht="13.5" hidden="1" customHeight="1" x14ac:dyDescent="0.15">
      <c r="DD95" s="388"/>
      <c r="DE95" s="388"/>
    </row>
    <row r="96" spans="2:109" ht="13.5" hidden="1" customHeight="1" x14ac:dyDescent="0.15">
      <c r="DD96" s="388"/>
      <c r="DE96" s="388"/>
    </row>
    <row r="97" s="388" customFormat="1" ht="13.5" hidden="1" customHeight="1" x14ac:dyDescent="0.15"/>
    <row r="98" s="388" customFormat="1" ht="13.5" hidden="1" customHeight="1" x14ac:dyDescent="0.15"/>
    <row r="99" s="388" customFormat="1" ht="13.5" hidden="1" customHeight="1" x14ac:dyDescent="0.15"/>
    <row r="100" s="388" customFormat="1" ht="13.5" hidden="1" customHeight="1" x14ac:dyDescent="0.15"/>
    <row r="101" s="388" customFormat="1" ht="13.5" hidden="1" customHeight="1" x14ac:dyDescent="0.15"/>
    <row r="102" s="388" customFormat="1" ht="13.5" hidden="1" customHeight="1" x14ac:dyDescent="0.15"/>
    <row r="103" s="388" customFormat="1" ht="13.5" hidden="1" customHeight="1" x14ac:dyDescent="0.15"/>
    <row r="104" s="388" customFormat="1" ht="13.5" hidden="1" customHeight="1" x14ac:dyDescent="0.15"/>
    <row r="105" s="388" customFormat="1" ht="13.5" hidden="1" customHeight="1" x14ac:dyDescent="0.15"/>
    <row r="106" s="388" customFormat="1" ht="13.5" hidden="1" customHeight="1" x14ac:dyDescent="0.15"/>
    <row r="107" s="388" customFormat="1" ht="13.5" hidden="1" customHeight="1" x14ac:dyDescent="0.15"/>
    <row r="108" s="388" customFormat="1" ht="13.5" hidden="1" customHeight="1" x14ac:dyDescent="0.15"/>
    <row r="109" s="388" customFormat="1" ht="13.5" hidden="1" customHeight="1" x14ac:dyDescent="0.15"/>
    <row r="110" s="388" customFormat="1" ht="13.5" hidden="1" customHeight="1" x14ac:dyDescent="0.15"/>
    <row r="111" s="388" customFormat="1" ht="13.5" hidden="1" customHeight="1" x14ac:dyDescent="0.15"/>
    <row r="112" s="388" customFormat="1" ht="13.5" hidden="1" customHeight="1" x14ac:dyDescent="0.15"/>
    <row r="113" s="388" customFormat="1" ht="13.5" hidden="1" customHeight="1" x14ac:dyDescent="0.15"/>
    <row r="114" s="388" customFormat="1" ht="13.5" hidden="1" customHeight="1" x14ac:dyDescent="0.15"/>
    <row r="115" s="388" customFormat="1" ht="13.5" hidden="1" customHeight="1" x14ac:dyDescent="0.15"/>
    <row r="116" s="388" customFormat="1" ht="13.5" hidden="1" customHeight="1" x14ac:dyDescent="0.15"/>
    <row r="117" s="388" customFormat="1" ht="13.5" hidden="1" customHeight="1" x14ac:dyDescent="0.15"/>
    <row r="118" s="388" customFormat="1" ht="13.5" hidden="1" customHeight="1" x14ac:dyDescent="0.15"/>
    <row r="119" s="388" customFormat="1" ht="13.5" hidden="1" customHeight="1" x14ac:dyDescent="0.15"/>
    <row r="120" s="388" customFormat="1" ht="13.5" hidden="1" customHeight="1" x14ac:dyDescent="0.15"/>
    <row r="121" s="388" customFormat="1" ht="13.5" hidden="1" customHeight="1" x14ac:dyDescent="0.15"/>
    <row r="122" s="388" customFormat="1" ht="13.5" hidden="1" customHeight="1" x14ac:dyDescent="0.15"/>
    <row r="123" s="388" customFormat="1" ht="13.5" hidden="1" customHeight="1" x14ac:dyDescent="0.15"/>
    <row r="124" s="388" customFormat="1" ht="13.5" hidden="1" customHeight="1" x14ac:dyDescent="0.15"/>
    <row r="125" s="388" customFormat="1" ht="13.5" hidden="1" customHeight="1" x14ac:dyDescent="0.15"/>
    <row r="126" s="388" customFormat="1" ht="13.5" hidden="1" customHeight="1" x14ac:dyDescent="0.15"/>
    <row r="127" s="388" customFormat="1" ht="13.5" hidden="1" customHeight="1" x14ac:dyDescent="0.15"/>
    <row r="128" s="388" customFormat="1" ht="13.5" hidden="1" customHeight="1" x14ac:dyDescent="0.15"/>
    <row r="129" s="388" customFormat="1" ht="13.5" hidden="1" customHeight="1" x14ac:dyDescent="0.15"/>
    <row r="130" s="388" customFormat="1" ht="13.5" hidden="1" customHeight="1" x14ac:dyDescent="0.15"/>
    <row r="131" s="388" customFormat="1" ht="13.5" hidden="1" customHeight="1" x14ac:dyDescent="0.15"/>
    <row r="132" s="388" customFormat="1" ht="13.5" hidden="1" customHeight="1" x14ac:dyDescent="0.15"/>
    <row r="133" s="388" customFormat="1" ht="13.5" hidden="1" customHeight="1" x14ac:dyDescent="0.15"/>
    <row r="134" s="388" customFormat="1" ht="13.5" hidden="1" customHeight="1" x14ac:dyDescent="0.15"/>
    <row r="135" s="388" customFormat="1" ht="13.5" hidden="1" customHeight="1" x14ac:dyDescent="0.15"/>
    <row r="136" s="388" customFormat="1" ht="13.5" hidden="1" customHeight="1" x14ac:dyDescent="0.15"/>
    <row r="137" s="388" customFormat="1" ht="13.5" hidden="1" customHeight="1" x14ac:dyDescent="0.15"/>
    <row r="138" s="388" customFormat="1" ht="13.5" hidden="1" customHeight="1" x14ac:dyDescent="0.15"/>
    <row r="139" s="388" customFormat="1" ht="13.5" hidden="1" customHeight="1" x14ac:dyDescent="0.15"/>
    <row r="140" s="388" customFormat="1" ht="13.5" hidden="1" customHeight="1" x14ac:dyDescent="0.15"/>
    <row r="141" s="388" customFormat="1" ht="13.5" hidden="1" customHeight="1" x14ac:dyDescent="0.15"/>
    <row r="142" s="388" customFormat="1" ht="13.5" hidden="1" customHeight="1" x14ac:dyDescent="0.15"/>
    <row r="143" s="388" customFormat="1" ht="13.5" hidden="1" customHeight="1" x14ac:dyDescent="0.15"/>
    <row r="144" s="388" customFormat="1" ht="13.5" hidden="1" customHeight="1" x14ac:dyDescent="0.15"/>
    <row r="145" s="388" customFormat="1" ht="13.5" hidden="1" customHeight="1" x14ac:dyDescent="0.15"/>
    <row r="146" s="388" customFormat="1" ht="13.5" hidden="1" customHeight="1" x14ac:dyDescent="0.15"/>
    <row r="147" s="388" customFormat="1" ht="13.5" hidden="1" customHeight="1" x14ac:dyDescent="0.15"/>
    <row r="148" s="388" customFormat="1" ht="13.5" hidden="1" customHeight="1" x14ac:dyDescent="0.15"/>
    <row r="149" s="388" customFormat="1" ht="13.5" hidden="1" customHeight="1" x14ac:dyDescent="0.15"/>
    <row r="150" s="388" customFormat="1" ht="13.5" hidden="1" customHeight="1" x14ac:dyDescent="0.15"/>
    <row r="151" s="388" customFormat="1" ht="13.5" hidden="1" customHeight="1" x14ac:dyDescent="0.15"/>
    <row r="152" s="388" customFormat="1" ht="13.5" hidden="1" customHeight="1" x14ac:dyDescent="0.15"/>
    <row r="153" s="388" customFormat="1" ht="13.5" hidden="1" customHeight="1" x14ac:dyDescent="0.15"/>
    <row r="154" s="388" customFormat="1" ht="13.5" hidden="1" customHeight="1" x14ac:dyDescent="0.15"/>
    <row r="155" s="388" customFormat="1" ht="13.5" hidden="1" customHeight="1" x14ac:dyDescent="0.15"/>
    <row r="156" s="388" customFormat="1" ht="13.5" hidden="1" customHeight="1" x14ac:dyDescent="0.15"/>
    <row r="157" s="388" customFormat="1" ht="13.5" hidden="1" customHeight="1" x14ac:dyDescent="0.15"/>
    <row r="158" s="388" customFormat="1" ht="13.5" hidden="1" customHeight="1" x14ac:dyDescent="0.15"/>
    <row r="159" s="388" customFormat="1" ht="13.5" hidden="1" customHeight="1" x14ac:dyDescent="0.15"/>
    <row r="160" s="388" customFormat="1" ht="13.5" hidden="1" customHeight="1" x14ac:dyDescent="0.15"/>
  </sheetData>
  <sheetProtection algorithmName="SHA-512" hashValue="6o7Tf4VaKggVFk/IY1r5HAsbY4LgKYRBdbFv/58lULHkF5lp0ySEzON6DKf53aRB4WSsOuuiru6tpElvhfgV3w==" saltValue="ezJPbAblQStOrTi3lPRZUw==" spinCount="100000" sheet="1" objects="1" scenarios="1" formatCells="0"/>
  <dataConsolidate/>
  <mergeCells count="112">
    <mergeCell ref="G50:J50"/>
    <mergeCell ref="AN50:BO50"/>
    <mergeCell ref="BP50:BW50"/>
    <mergeCell ref="BX50:CE50"/>
    <mergeCell ref="CF50:CM50"/>
    <mergeCell ref="CN50:CU50"/>
    <mergeCell ref="CV50:DC50"/>
    <mergeCell ref="CV51:DC52"/>
    <mergeCell ref="CN51:CU52"/>
    <mergeCell ref="BP53:BW54"/>
    <mergeCell ref="BX53:CE54"/>
    <mergeCell ref="CF53:CM54"/>
    <mergeCell ref="AN51:BA54"/>
    <mergeCell ref="BB51:BO52"/>
    <mergeCell ref="BP51:BW52"/>
    <mergeCell ref="BX51:CE52"/>
    <mergeCell ref="CF51:CM52"/>
    <mergeCell ref="AN43:DC47"/>
    <mergeCell ref="L57:L58"/>
    <mergeCell ref="M57:M58"/>
    <mergeCell ref="N57:N58"/>
    <mergeCell ref="BB57:BO58"/>
    <mergeCell ref="I53:J54"/>
    <mergeCell ref="K53:K54"/>
    <mergeCell ref="L53:L54"/>
    <mergeCell ref="M53:M54"/>
    <mergeCell ref="N53:N54"/>
    <mergeCell ref="BB53:BO5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6FCF3-43FE-477E-B6B1-EE147788605E}">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92" customWidth="1"/>
    <col min="35" max="122" width="2.5" style="291" customWidth="1"/>
    <col min="123" max="16384" width="2.5" style="291" hidden="1"/>
  </cols>
  <sheetData>
    <row r="1" spans="1:34"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1:34" x14ac:dyDescent="0.15">
      <c r="S2" s="291"/>
      <c r="AH2" s="291"/>
    </row>
    <row r="3" spans="1: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1:34" x14ac:dyDescent="0.15"/>
    <row r="5" spans="1:34" x14ac:dyDescent="0.15"/>
    <row r="6" spans="1:34" x14ac:dyDescent="0.15"/>
    <row r="7" spans="1:34" x14ac:dyDescent="0.15"/>
    <row r="8" spans="1:34" x14ac:dyDescent="0.15"/>
    <row r="9" spans="1:34" x14ac:dyDescent="0.15">
      <c r="AH9" s="29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493</v>
      </c>
    </row>
  </sheetData>
  <sheetProtection algorithmName="SHA-512" hashValue="s4BP1qdfFrU9WH7ySGLLxDf9IVr981dX6vNVslOqwLdtTGTfchqh5Z0tqZLK7C99KpajTgPR386ilRpJRmMwjg==" saltValue="tQNTsB6Ci+4c5NKylXak1A=="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74A07-51EF-46AE-BE1A-445292443B75}">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92" customWidth="1"/>
    <col min="35" max="122" width="2.5" style="291" customWidth="1"/>
    <col min="123" max="16384" width="2.5" style="291" hidden="1"/>
  </cols>
  <sheetData>
    <row r="1" spans="2:34"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2:34" x14ac:dyDescent="0.15">
      <c r="S2" s="291"/>
      <c r="AH2" s="291"/>
    </row>
    <row r="3" spans="2: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2:34" x14ac:dyDescent="0.15"/>
    <row r="5" spans="2:34" x14ac:dyDescent="0.15"/>
    <row r="6" spans="2:34" x14ac:dyDescent="0.15"/>
    <row r="7" spans="2:34" x14ac:dyDescent="0.15"/>
    <row r="8" spans="2:34" x14ac:dyDescent="0.15"/>
    <row r="9" spans="2:34" x14ac:dyDescent="0.15">
      <c r="AH9" s="29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c r="AG59" s="291"/>
      <c r="AH59" s="291"/>
    </row>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493</v>
      </c>
    </row>
  </sheetData>
  <sheetProtection algorithmName="SHA-512" hashValue="Wl/WaB7Uv2sGJ61auh14X5mL7eaVf/hOLixOuLlBD/mN5ZyIJzWk8s4qEkttphHnsncc6HMeD1tm/CfGsqqyJg==" saltValue="haY6fkqaJQiwOrWqSaEyIg=="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544</v>
      </c>
      <c r="G2" s="157"/>
      <c r="H2" s="158"/>
    </row>
    <row r="3" spans="1:8" x14ac:dyDescent="0.15">
      <c r="A3" s="154" t="s">
        <v>537</v>
      </c>
      <c r="B3" s="159"/>
      <c r="C3" s="160"/>
      <c r="D3" s="161">
        <v>375675</v>
      </c>
      <c r="E3" s="162"/>
      <c r="F3" s="163">
        <v>280458</v>
      </c>
      <c r="G3" s="164"/>
      <c r="H3" s="165"/>
    </row>
    <row r="4" spans="1:8" x14ac:dyDescent="0.15">
      <c r="A4" s="166"/>
      <c r="B4" s="167"/>
      <c r="C4" s="168"/>
      <c r="D4" s="169">
        <v>59609</v>
      </c>
      <c r="E4" s="170"/>
      <c r="F4" s="171">
        <v>127286</v>
      </c>
      <c r="G4" s="172"/>
      <c r="H4" s="173"/>
    </row>
    <row r="5" spans="1:8" x14ac:dyDescent="0.15">
      <c r="A5" s="154" t="s">
        <v>539</v>
      </c>
      <c r="B5" s="159"/>
      <c r="C5" s="160"/>
      <c r="D5" s="161">
        <v>235214</v>
      </c>
      <c r="E5" s="162"/>
      <c r="F5" s="163">
        <v>291945</v>
      </c>
      <c r="G5" s="164"/>
      <c r="H5" s="165"/>
    </row>
    <row r="6" spans="1:8" x14ac:dyDescent="0.15">
      <c r="A6" s="166"/>
      <c r="B6" s="167"/>
      <c r="C6" s="168"/>
      <c r="D6" s="169">
        <v>145538</v>
      </c>
      <c r="E6" s="170"/>
      <c r="F6" s="171">
        <v>127651</v>
      </c>
      <c r="G6" s="172"/>
      <c r="H6" s="173"/>
    </row>
    <row r="7" spans="1:8" x14ac:dyDescent="0.15">
      <c r="A7" s="154" t="s">
        <v>540</v>
      </c>
      <c r="B7" s="159"/>
      <c r="C7" s="160"/>
      <c r="D7" s="161">
        <v>154294</v>
      </c>
      <c r="E7" s="162"/>
      <c r="F7" s="163">
        <v>291173</v>
      </c>
      <c r="G7" s="164"/>
      <c r="H7" s="165"/>
    </row>
    <row r="8" spans="1:8" x14ac:dyDescent="0.15">
      <c r="A8" s="166"/>
      <c r="B8" s="167"/>
      <c r="C8" s="168"/>
      <c r="D8" s="169">
        <v>63496</v>
      </c>
      <c r="E8" s="170"/>
      <c r="F8" s="171">
        <v>119071</v>
      </c>
      <c r="G8" s="172"/>
      <c r="H8" s="173"/>
    </row>
    <row r="9" spans="1:8" x14ac:dyDescent="0.15">
      <c r="A9" s="154" t="s">
        <v>541</v>
      </c>
      <c r="B9" s="159"/>
      <c r="C9" s="160"/>
      <c r="D9" s="161">
        <v>186419</v>
      </c>
      <c r="E9" s="162"/>
      <c r="F9" s="163">
        <v>271581</v>
      </c>
      <c r="G9" s="164"/>
      <c r="H9" s="165"/>
    </row>
    <row r="10" spans="1:8" x14ac:dyDescent="0.15">
      <c r="A10" s="166"/>
      <c r="B10" s="167"/>
      <c r="C10" s="168"/>
      <c r="D10" s="169">
        <v>114009</v>
      </c>
      <c r="E10" s="170"/>
      <c r="F10" s="171">
        <v>117844</v>
      </c>
      <c r="G10" s="172"/>
      <c r="H10" s="173"/>
    </row>
    <row r="11" spans="1:8" x14ac:dyDescent="0.15">
      <c r="A11" s="154" t="s">
        <v>542</v>
      </c>
      <c r="B11" s="159"/>
      <c r="C11" s="160"/>
      <c r="D11" s="161">
        <v>651336</v>
      </c>
      <c r="E11" s="162"/>
      <c r="F11" s="163">
        <v>268375</v>
      </c>
      <c r="G11" s="164"/>
      <c r="H11" s="165"/>
    </row>
    <row r="12" spans="1:8" x14ac:dyDescent="0.15">
      <c r="A12" s="166"/>
      <c r="B12" s="167"/>
      <c r="C12" s="174"/>
      <c r="D12" s="169">
        <v>520703</v>
      </c>
      <c r="E12" s="170"/>
      <c r="F12" s="171">
        <v>119602</v>
      </c>
      <c r="G12" s="172"/>
      <c r="H12" s="173"/>
    </row>
    <row r="13" spans="1:8" x14ac:dyDescent="0.15">
      <c r="A13" s="154"/>
      <c r="B13" s="159"/>
      <c r="C13" s="175"/>
      <c r="D13" s="176">
        <v>320588</v>
      </c>
      <c r="E13" s="177"/>
      <c r="F13" s="178">
        <v>280706</v>
      </c>
      <c r="G13" s="179"/>
      <c r="H13" s="165"/>
    </row>
    <row r="14" spans="1:8" x14ac:dyDescent="0.15">
      <c r="A14" s="166"/>
      <c r="B14" s="167"/>
      <c r="C14" s="168"/>
      <c r="D14" s="169">
        <v>180671</v>
      </c>
      <c r="E14" s="170"/>
      <c r="F14" s="171">
        <v>122291</v>
      </c>
      <c r="G14" s="172"/>
      <c r="H14" s="173"/>
    </row>
    <row r="17" spans="1:11" x14ac:dyDescent="0.15">
      <c r="A17" s="150" t="s">
        <v>53</v>
      </c>
    </row>
    <row r="18" spans="1:11" x14ac:dyDescent="0.15">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15">
      <c r="A19" s="180" t="s">
        <v>54</v>
      </c>
      <c r="B19" s="180">
        <f>ROUND(VALUE(SUBSTITUTE(実質収支比率等に係る経年分析!F$48,"▲","-")),2)</f>
        <v>3.9</v>
      </c>
      <c r="C19" s="180">
        <f>ROUND(VALUE(SUBSTITUTE(実質収支比率等に係る経年分析!G$48,"▲","-")),2)</f>
        <v>4.97</v>
      </c>
      <c r="D19" s="180">
        <f>ROUND(VALUE(SUBSTITUTE(実質収支比率等に係る経年分析!H$48,"▲","-")),2)</f>
        <v>2.02</v>
      </c>
      <c r="E19" s="180">
        <f>ROUND(VALUE(SUBSTITUTE(実質収支比率等に係る経年分析!I$48,"▲","-")),2)</f>
        <v>2.85</v>
      </c>
      <c r="F19" s="180">
        <f>ROUND(VALUE(SUBSTITUTE(実質収支比率等に係る経年分析!J$48,"▲","-")),2)</f>
        <v>2.86</v>
      </c>
    </row>
    <row r="20" spans="1:11" x14ac:dyDescent="0.15">
      <c r="A20" s="180" t="s">
        <v>55</v>
      </c>
      <c r="B20" s="180">
        <f>ROUND(VALUE(SUBSTITUTE(実質収支比率等に係る経年分析!F$47,"▲","-")),2)</f>
        <v>33.880000000000003</v>
      </c>
      <c r="C20" s="180">
        <f>ROUND(VALUE(SUBSTITUTE(実質収支比率等に係る経年分析!G$47,"▲","-")),2)</f>
        <v>33.619999999999997</v>
      </c>
      <c r="D20" s="180">
        <f>ROUND(VALUE(SUBSTITUTE(実質収支比率等に係る経年分析!H$47,"▲","-")),2)</f>
        <v>32.18</v>
      </c>
      <c r="E20" s="180">
        <f>ROUND(VALUE(SUBSTITUTE(実質収支比率等に係る経年分析!I$47,"▲","-")),2)</f>
        <v>28.93</v>
      </c>
      <c r="F20" s="180">
        <f>ROUND(VALUE(SUBSTITUTE(実質収支比率等に係る経年分析!J$47,"▲","-")),2)</f>
        <v>22.53</v>
      </c>
    </row>
    <row r="21" spans="1:11" x14ac:dyDescent="0.15">
      <c r="A21" s="180" t="s">
        <v>56</v>
      </c>
      <c r="B21" s="180">
        <f>IF(ISNUMBER(VALUE(SUBSTITUTE(実質収支比率等に係る経年分析!F$49,"▲","-"))),ROUND(VALUE(SUBSTITUTE(実質収支比率等に係る経年分析!F$49,"▲","-")),2),NA())</f>
        <v>3.57</v>
      </c>
      <c r="C21" s="180">
        <f>IF(ISNUMBER(VALUE(SUBSTITUTE(実質収支比率等に係る経年分析!G$49,"▲","-"))),ROUND(VALUE(SUBSTITUTE(実質収支比率等に係る経年分析!G$49,"▲","-")),2),NA())</f>
        <v>0.37</v>
      </c>
      <c r="D21" s="180">
        <f>IF(ISNUMBER(VALUE(SUBSTITUTE(実質収支比率等に係る経年分析!H$49,"▲","-"))),ROUND(VALUE(SUBSTITUTE(実質収支比率等に係る経年分析!H$49,"▲","-")),2),NA())</f>
        <v>-4.97</v>
      </c>
      <c r="E21" s="180">
        <f>IF(ISNUMBER(VALUE(SUBSTITUTE(実質収支比率等に係る経年分析!I$49,"▲","-"))),ROUND(VALUE(SUBSTITUTE(実質収支比率等に係る経年分析!I$49,"▲","-")),2),NA())</f>
        <v>-2.64</v>
      </c>
      <c r="F21" s="180">
        <f>IF(ISNUMBER(VALUE(SUBSTITUTE(実質収支比率等に係る経年分析!J$49,"▲","-"))),ROUND(VALUE(SUBSTITUTE(実質収支比率等に係る経年分析!J$49,"▲","-")),2),NA())</f>
        <v>-5.82</v>
      </c>
    </row>
    <row r="24" spans="1:11" x14ac:dyDescent="0.15">
      <c r="A24" s="150" t="s">
        <v>57</v>
      </c>
    </row>
    <row r="25" spans="1:11" x14ac:dyDescent="0.15">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#VALUE!</v>
      </c>
      <c r="C27" s="181" t="e">
        <f>IF(ROUND(VALUE(SUBSTITUTE(連結実質赤字比率に係る赤字・黒字の構成分析!F$43,"▲", "-")), 2) &gt;= 0, ABS(ROUND(VALUE(SUBSTITUTE(連結実質赤字比率に係る赤字・黒字の構成分析!F$43,"▲", "-")), 2)), NA())</f>
        <v>#VALUE!</v>
      </c>
      <c r="D27" s="181" t="e">
        <f>IF(ROUND(VALUE(SUBSTITUTE(連結実質赤字比率に係る赤字・黒字の構成分析!G$43,"▲", "-")), 2) &lt; 0, ABS(ROUND(VALUE(SUBSTITUTE(連結実質赤字比率に係る赤字・黒字の構成分析!G$43,"▲", "-")), 2)), NA())</f>
        <v>#VALUE!</v>
      </c>
      <c r="E27" s="181" t="e">
        <f>IF(ROUND(VALUE(SUBSTITUTE(連結実質赤字比率に係る赤字・黒字の構成分析!G$43,"▲", "-")), 2) &gt;= 0, ABS(ROUND(VALUE(SUBSTITUTE(連結実質赤字比率に係る赤字・黒字の構成分析!G$43,"▲", "-")), 2)), NA())</f>
        <v>#VALUE!</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e">
        <f>IF(連結実質赤字比率に係る赤字・黒字の構成分析!C$40="",NA(),連結実質赤字比率に係る赤字・黒字の構成分析!C$40)</f>
        <v>#N/A</v>
      </c>
      <c r="B30" s="181" t="e">
        <f>IF(ROUND(VALUE(SUBSTITUTE(連結実質赤字比率に係る赤字・黒字の構成分析!F$40,"▲", "-")), 2) &lt; 0, ABS(ROUND(VALUE(SUBSTITUTE(連結実質赤字比率に係る赤字・黒字の構成分析!F$40,"▲", "-")), 2)), NA())</f>
        <v>#VALUE!</v>
      </c>
      <c r="C30" s="181" t="e">
        <f>IF(ROUND(VALUE(SUBSTITUTE(連結実質赤字比率に係る赤字・黒字の構成分析!F$40,"▲", "-")), 2) &gt;= 0, ABS(ROUND(VALUE(SUBSTITUTE(連結実質赤字比率に係る赤字・黒字の構成分析!F$40,"▲", "-")), 2)), NA())</f>
        <v>#VALUE!</v>
      </c>
      <c r="D30" s="181" t="e">
        <f>IF(ROUND(VALUE(SUBSTITUTE(連結実質赤字比率に係る赤字・黒字の構成分析!G$40,"▲", "-")), 2) &lt; 0, ABS(ROUND(VALUE(SUBSTITUTE(連結実質赤字比率に係る赤字・黒字の構成分析!G$40,"▲", "-")), 2)), NA())</f>
        <v>#VALUE!</v>
      </c>
      <c r="E30" s="181" t="e">
        <f>IF(ROUND(VALUE(SUBSTITUTE(連結実質赤字比率に係る赤字・黒字の構成分析!G$40,"▲", "-")), 2) &gt;= 0, ABS(ROUND(VALUE(SUBSTITUTE(連結実質赤字比率に係る赤字・黒字の構成分析!G$40,"▲", "-")), 2)), NA())</f>
        <v>#VALUE!</v>
      </c>
      <c r="F30" s="181" t="e">
        <f>IF(ROUND(VALUE(SUBSTITUTE(連結実質赤字比率に係る赤字・黒字の構成分析!H$40,"▲", "-")), 2) &lt; 0, ABS(ROUND(VALUE(SUBSTITUTE(連結実質赤字比率に係る赤字・黒字の構成分析!H$40,"▲", "-")), 2)), NA())</f>
        <v>#VALUE!</v>
      </c>
      <c r="G30" s="181" t="e">
        <f>IF(ROUND(VALUE(SUBSTITUTE(連結実質赤字比率に係る赤字・黒字の構成分析!H$40,"▲", "-")), 2) &gt;= 0, ABS(ROUND(VALUE(SUBSTITUTE(連結実質赤字比率に係る赤字・黒字の構成分析!H$40,"▲", "-")), 2)), NA())</f>
        <v>#VALUE!</v>
      </c>
      <c r="H30" s="181" t="e">
        <f>IF(ROUND(VALUE(SUBSTITUTE(連結実質赤字比率に係る赤字・黒字の構成分析!I$40,"▲", "-")), 2) &lt; 0, ABS(ROUND(VALUE(SUBSTITUTE(連結実質赤字比率に係る赤字・黒字の構成分析!I$40,"▲", "-")), 2)), NA())</f>
        <v>#VALUE!</v>
      </c>
      <c r="I30" s="181" t="e">
        <f>IF(ROUND(VALUE(SUBSTITUTE(連結実質赤字比率に係る赤字・黒字の構成分析!I$40,"▲", "-")), 2) &gt;= 0, ABS(ROUND(VALUE(SUBSTITUTE(連結実質赤字比率に係る赤字・黒字の構成分析!I$40,"▲", "-")), 2)), NA())</f>
        <v>#VALUE!</v>
      </c>
      <c r="J30" s="181" t="e">
        <f>IF(ROUND(VALUE(SUBSTITUTE(連結実質赤字比率に係る赤字・黒字の構成分析!J$40,"▲", "-")), 2) &lt; 0, ABS(ROUND(VALUE(SUBSTITUTE(連結実質赤字比率に係る赤字・黒字の構成分析!J$40,"▲", "-")), 2)), NA())</f>
        <v>#VALUE!</v>
      </c>
      <c r="K30" s="181" t="e">
        <f>IF(ROUND(VALUE(SUBSTITUTE(連結実質赤字比率に係る赤字・黒字の構成分析!J$40,"▲", "-")), 2) &gt;= 0, ABS(ROUND(VALUE(SUBSTITUTE(連結実質赤字比率に係る赤字・黒字の構成分析!J$40,"▲", "-")), 2)), NA())</f>
        <v>#VALUE!</v>
      </c>
    </row>
    <row r="31" spans="1:11" x14ac:dyDescent="0.15">
      <c r="A31" s="181" t="e">
        <f>IF(連結実質赤字比率に係る赤字・黒字の構成分析!C$39="",NA(),連結実質赤字比率に係る赤字・黒字の構成分析!C$39)</f>
        <v>#N/A</v>
      </c>
      <c r="B31" s="181" t="e">
        <f>IF(ROUND(VALUE(SUBSTITUTE(連結実質赤字比率に係る赤字・黒字の構成分析!F$39,"▲", "-")), 2) &lt; 0, ABS(ROUND(VALUE(SUBSTITUTE(連結実質赤字比率に係る赤字・黒字の構成分析!F$39,"▲", "-")), 2)), NA())</f>
        <v>#VALUE!</v>
      </c>
      <c r="C31" s="181" t="e">
        <f>IF(ROUND(VALUE(SUBSTITUTE(連結実質赤字比率に係る赤字・黒字の構成分析!F$39,"▲", "-")), 2) &gt;= 0, ABS(ROUND(VALUE(SUBSTITUTE(連結実質赤字比率に係る赤字・黒字の構成分析!F$39,"▲", "-")), 2)), NA())</f>
        <v>#VALUE!</v>
      </c>
      <c r="D31" s="181" t="e">
        <f>IF(ROUND(VALUE(SUBSTITUTE(連結実質赤字比率に係る赤字・黒字の構成分析!G$39,"▲", "-")), 2) &lt; 0, ABS(ROUND(VALUE(SUBSTITUTE(連結実質赤字比率に係る赤字・黒字の構成分析!G$39,"▲", "-")), 2)), NA())</f>
        <v>#VALUE!</v>
      </c>
      <c r="E31" s="181" t="e">
        <f>IF(ROUND(VALUE(SUBSTITUTE(連結実質赤字比率に係る赤字・黒字の構成分析!G$39,"▲", "-")), 2) &gt;= 0, ABS(ROUND(VALUE(SUBSTITUTE(連結実質赤字比率に係る赤字・黒字の構成分析!G$39,"▲", "-")), 2)), NA())</f>
        <v>#VALUE!</v>
      </c>
      <c r="F31" s="181" t="e">
        <f>IF(ROUND(VALUE(SUBSTITUTE(連結実質赤字比率に係る赤字・黒字の構成分析!H$39,"▲", "-")), 2) &lt; 0, ABS(ROUND(VALUE(SUBSTITUTE(連結実質赤字比率に係る赤字・黒字の構成分析!H$39,"▲", "-")), 2)), NA())</f>
        <v>#VALUE!</v>
      </c>
      <c r="G31" s="181" t="e">
        <f>IF(ROUND(VALUE(SUBSTITUTE(連結実質赤字比率に係る赤字・黒字の構成分析!H$39,"▲", "-")), 2) &gt;= 0, ABS(ROUND(VALUE(SUBSTITUTE(連結実質赤字比率に係る赤字・黒字の構成分析!H$39,"▲", "-")), 2)), NA())</f>
        <v>#VALUE!</v>
      </c>
      <c r="H31" s="181" t="e">
        <f>IF(ROUND(VALUE(SUBSTITUTE(連結実質赤字比率に係る赤字・黒字の構成分析!I$39,"▲", "-")), 2) &lt; 0, ABS(ROUND(VALUE(SUBSTITUTE(連結実質赤字比率に係る赤字・黒字の構成分析!I$39,"▲", "-")), 2)), NA())</f>
        <v>#VALUE!</v>
      </c>
      <c r="I31" s="181" t="e">
        <f>IF(ROUND(VALUE(SUBSTITUTE(連結実質赤字比率に係る赤字・黒字の構成分析!I$39,"▲", "-")), 2) &gt;= 0, ABS(ROUND(VALUE(SUBSTITUTE(連結実質赤字比率に係る赤字・黒字の構成分析!I$39,"▲", "-")), 2)), NA())</f>
        <v>#VALUE!</v>
      </c>
      <c r="J31" s="181" t="e">
        <f>IF(ROUND(VALUE(SUBSTITUTE(連結実質赤字比率に係る赤字・黒字の構成分析!J$39,"▲", "-")), 2) &lt; 0, ABS(ROUND(VALUE(SUBSTITUTE(連結実質赤字比率に係る赤字・黒字の構成分析!J$39,"▲", "-")), 2)), NA())</f>
        <v>#VALUE!</v>
      </c>
      <c r="K31" s="181" t="e">
        <f>IF(ROUND(VALUE(SUBSTITUTE(連結実質赤字比率に係る赤字・黒字の構成分析!J$39,"▲", "-")), 2) &gt;= 0, ABS(ROUND(VALUE(SUBSTITUTE(連結実質赤字比率に係る赤字・黒字の構成分析!J$39,"▲", "-")), 2)), NA())</f>
        <v>#VALUE!</v>
      </c>
    </row>
    <row r="32" spans="1:11" x14ac:dyDescent="0.15">
      <c r="A32" s="181" t="str">
        <f>IF(連結実質赤字比率に係る赤字・黒字の構成分析!C$38="",NA(),連結実質赤字比率に係る赤字・黒字の構成分析!C$38)</f>
        <v>後期高齢者医療事業特別会計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0.01</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0.03</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v>
      </c>
    </row>
    <row r="33" spans="1:16" x14ac:dyDescent="0.15">
      <c r="A33" s="181" t="str">
        <f>IF(連結実質赤字比率に係る赤字・黒字の構成分析!C$37="",NA(),連結実質赤字比率に係る赤字・黒字の構成分析!C$37)</f>
        <v>簡易水道事業特別会計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0.01</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0.01</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v>
      </c>
    </row>
    <row r="34" spans="1:16" x14ac:dyDescent="0.15">
      <c r="A34" s="181" t="str">
        <f>IF(連結実質赤字比率に係る赤字・黒字の構成分析!C$36="",NA(),連結実質赤字比率に係る赤字・黒字の構成分析!C$36)</f>
        <v>国民健康保険事業特別会計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0.49</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0.36</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0.56999999999999995</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0.05</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0.02</v>
      </c>
    </row>
    <row r="35" spans="1:16" x14ac:dyDescent="0.15">
      <c r="A35" s="181" t="str">
        <f>IF(連結実質赤字比率に係る赤字・黒字の構成分析!C$35="",NA(),連結実質赤字比率に係る赤字・黒字の構成分析!C$35)</f>
        <v>土地開発事業特別会計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0.01</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0</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0</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0.03</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0.05</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3.89</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4.96</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2.0099999999999998</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2.8</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2.8</v>
      </c>
    </row>
    <row r="39" spans="1:16" x14ac:dyDescent="0.15">
      <c r="A39" s="150" t="s">
        <v>60</v>
      </c>
    </row>
    <row r="40" spans="1:16" x14ac:dyDescent="0.15">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304</v>
      </c>
      <c r="E42" s="182"/>
      <c r="F42" s="182"/>
      <c r="G42" s="182">
        <f>'実質公債費比率（分子）の構造'!L$52</f>
        <v>292</v>
      </c>
      <c r="H42" s="182"/>
      <c r="I42" s="182"/>
      <c r="J42" s="182">
        <f>'実質公債費比率（分子）の構造'!M$52</f>
        <v>291</v>
      </c>
      <c r="K42" s="182"/>
      <c r="L42" s="182"/>
      <c r="M42" s="182">
        <f>'実質公債費比率（分子）の構造'!N$52</f>
        <v>299</v>
      </c>
      <c r="N42" s="182"/>
      <c r="O42" s="182"/>
      <c r="P42" s="182">
        <f>'実質公債費比率（分子）の構造'!O$52</f>
        <v>321</v>
      </c>
    </row>
    <row r="43" spans="1:16" x14ac:dyDescent="0.15">
      <c r="A43" s="182" t="s">
        <v>64</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32</v>
      </c>
      <c r="C45" s="182"/>
      <c r="D45" s="182"/>
      <c r="E45" s="182">
        <f>'実質公債費比率（分子）の構造'!L$49</f>
        <v>27</v>
      </c>
      <c r="F45" s="182"/>
      <c r="G45" s="182"/>
      <c r="H45" s="182">
        <f>'実質公債費比率（分子）の構造'!M$49</f>
        <v>30</v>
      </c>
      <c r="I45" s="182"/>
      <c r="J45" s="182"/>
      <c r="K45" s="182">
        <f>'実質公債費比率（分子）の構造'!N$49</f>
        <v>30</v>
      </c>
      <c r="L45" s="182"/>
      <c r="M45" s="182"/>
      <c r="N45" s="182">
        <f>'実質公債費比率（分子）の構造'!O$49</f>
        <v>27</v>
      </c>
      <c r="O45" s="182"/>
      <c r="P45" s="182"/>
    </row>
    <row r="46" spans="1:16" x14ac:dyDescent="0.15">
      <c r="A46" s="182" t="s">
        <v>67</v>
      </c>
      <c r="B46" s="182">
        <f>'実質公債費比率（分子）の構造'!K$48</f>
        <v>18</v>
      </c>
      <c r="C46" s="182"/>
      <c r="D46" s="182"/>
      <c r="E46" s="182">
        <f>'実質公債費比率（分子）の構造'!L$48</f>
        <v>18</v>
      </c>
      <c r="F46" s="182"/>
      <c r="G46" s="182"/>
      <c r="H46" s="182">
        <f>'実質公債費比率（分子）の構造'!M$48</f>
        <v>19</v>
      </c>
      <c r="I46" s="182"/>
      <c r="J46" s="182"/>
      <c r="K46" s="182">
        <f>'実質公債費比率（分子）の構造'!N$48</f>
        <v>20</v>
      </c>
      <c r="L46" s="182"/>
      <c r="M46" s="182"/>
      <c r="N46" s="182">
        <f>'実質公債費比率（分子）の構造'!O$48</f>
        <v>23</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288</v>
      </c>
      <c r="C49" s="182"/>
      <c r="D49" s="182"/>
      <c r="E49" s="182">
        <f>'実質公債費比率（分子）の構造'!L$45</f>
        <v>278</v>
      </c>
      <c r="F49" s="182"/>
      <c r="G49" s="182"/>
      <c r="H49" s="182">
        <f>'実質公債費比率（分子）の構造'!M$45</f>
        <v>307</v>
      </c>
      <c r="I49" s="182"/>
      <c r="J49" s="182"/>
      <c r="K49" s="182">
        <f>'実質公債費比率（分子）の構造'!N$45</f>
        <v>314</v>
      </c>
      <c r="L49" s="182"/>
      <c r="M49" s="182"/>
      <c r="N49" s="182">
        <f>'実質公債費比率（分子）の構造'!O$45</f>
        <v>361</v>
      </c>
      <c r="O49" s="182"/>
      <c r="P49" s="182"/>
    </row>
    <row r="50" spans="1:16" x14ac:dyDescent="0.15">
      <c r="A50" s="182" t="s">
        <v>71</v>
      </c>
      <c r="B50" s="182" t="e">
        <f>NA()</f>
        <v>#N/A</v>
      </c>
      <c r="C50" s="182">
        <f>IF(ISNUMBER('実質公債費比率（分子）の構造'!K$53),'実質公債費比率（分子）の構造'!K$53,NA())</f>
        <v>34</v>
      </c>
      <c r="D50" s="182" t="e">
        <f>NA()</f>
        <v>#N/A</v>
      </c>
      <c r="E50" s="182" t="e">
        <f>NA()</f>
        <v>#N/A</v>
      </c>
      <c r="F50" s="182">
        <f>IF(ISNUMBER('実質公債費比率（分子）の構造'!L$53),'実質公債費比率（分子）の構造'!L$53,NA())</f>
        <v>31</v>
      </c>
      <c r="G50" s="182" t="e">
        <f>NA()</f>
        <v>#N/A</v>
      </c>
      <c r="H50" s="182" t="e">
        <f>NA()</f>
        <v>#N/A</v>
      </c>
      <c r="I50" s="182">
        <f>IF(ISNUMBER('実質公債費比率（分子）の構造'!M$53),'実質公債費比率（分子）の構造'!M$53,NA())</f>
        <v>65</v>
      </c>
      <c r="J50" s="182" t="e">
        <f>NA()</f>
        <v>#N/A</v>
      </c>
      <c r="K50" s="182" t="e">
        <f>NA()</f>
        <v>#N/A</v>
      </c>
      <c r="L50" s="182">
        <f>IF(ISNUMBER('実質公債費比率（分子）の構造'!N$53),'実質公債費比率（分子）の構造'!N$53,NA())</f>
        <v>65</v>
      </c>
      <c r="M50" s="182" t="e">
        <f>NA()</f>
        <v>#N/A</v>
      </c>
      <c r="N50" s="182" t="e">
        <f>NA()</f>
        <v>#N/A</v>
      </c>
      <c r="O50" s="182">
        <f>IF(ISNUMBER('実質公債費比率（分子）の構造'!O$53),'実質公債費比率（分子）の構造'!O$53,NA())</f>
        <v>90</v>
      </c>
      <c r="P50" s="182" t="e">
        <f>NA()</f>
        <v>#N/A</v>
      </c>
    </row>
    <row r="53" spans="1:16" x14ac:dyDescent="0.15">
      <c r="A53" s="150" t="s">
        <v>72</v>
      </c>
    </row>
    <row r="54" spans="1:16" x14ac:dyDescent="0.15">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2617</v>
      </c>
      <c r="E56" s="181"/>
      <c r="F56" s="181"/>
      <c r="G56" s="181">
        <f>'将来負担比率（分子）の構造'!J$52</f>
        <v>2566</v>
      </c>
      <c r="H56" s="181"/>
      <c r="I56" s="181"/>
      <c r="J56" s="181">
        <f>'将来負担比率（分子）の構造'!K$52</f>
        <v>2491</v>
      </c>
      <c r="K56" s="181"/>
      <c r="L56" s="181"/>
      <c r="M56" s="181">
        <f>'将来負担比率（分子）の構造'!L$52</f>
        <v>2459</v>
      </c>
      <c r="N56" s="181"/>
      <c r="O56" s="181"/>
      <c r="P56" s="181">
        <f>'将来負担比率（分子）の構造'!M$52</f>
        <v>2679</v>
      </c>
    </row>
    <row r="57" spans="1:16" x14ac:dyDescent="0.15">
      <c r="A57" s="181" t="s">
        <v>42</v>
      </c>
      <c r="B57" s="181"/>
      <c r="C57" s="181"/>
      <c r="D57" s="181">
        <f>'将来負担比率（分子）の構造'!I$51</f>
        <v>223</v>
      </c>
      <c r="E57" s="181"/>
      <c r="F57" s="181"/>
      <c r="G57" s="181">
        <f>'将来負担比率（分子）の構造'!J$51</f>
        <v>213</v>
      </c>
      <c r="H57" s="181"/>
      <c r="I57" s="181"/>
      <c r="J57" s="181">
        <f>'将来負担比率（分子）の構造'!K$51</f>
        <v>191</v>
      </c>
      <c r="K57" s="181"/>
      <c r="L57" s="181"/>
      <c r="M57" s="181">
        <f>'将来負担比率（分子）の構造'!L$51</f>
        <v>196</v>
      </c>
      <c r="N57" s="181"/>
      <c r="O57" s="181"/>
      <c r="P57" s="181">
        <f>'将来負担比率（分子）の構造'!M$51</f>
        <v>182</v>
      </c>
    </row>
    <row r="58" spans="1:16" x14ac:dyDescent="0.15">
      <c r="A58" s="181" t="s">
        <v>41</v>
      </c>
      <c r="B58" s="181"/>
      <c r="C58" s="181"/>
      <c r="D58" s="181">
        <f>'将来負担比率（分子）の構造'!I$50</f>
        <v>2853</v>
      </c>
      <c r="E58" s="181"/>
      <c r="F58" s="181"/>
      <c r="G58" s="181">
        <f>'将来負担比率（分子）の構造'!J$50</f>
        <v>2947</v>
      </c>
      <c r="H58" s="181"/>
      <c r="I58" s="181"/>
      <c r="J58" s="181">
        <f>'将来負担比率（分子）の構造'!K$50</f>
        <v>3084</v>
      </c>
      <c r="K58" s="181"/>
      <c r="L58" s="181"/>
      <c r="M58" s="181">
        <f>'将来負担比率（分子）の構造'!L$50</f>
        <v>3007</v>
      </c>
      <c r="N58" s="181"/>
      <c r="O58" s="181"/>
      <c r="P58" s="181">
        <f>'将来負担比率（分子）の構造'!M$50</f>
        <v>2319</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476</v>
      </c>
      <c r="C62" s="181"/>
      <c r="D62" s="181"/>
      <c r="E62" s="181">
        <f>'将来負担比率（分子）の構造'!J$45</f>
        <v>434</v>
      </c>
      <c r="F62" s="181"/>
      <c r="G62" s="181"/>
      <c r="H62" s="181">
        <f>'将来負担比率（分子）の構造'!K$45</f>
        <v>425</v>
      </c>
      <c r="I62" s="181"/>
      <c r="J62" s="181"/>
      <c r="K62" s="181">
        <f>'将来負担比率（分子）の構造'!L$45</f>
        <v>413</v>
      </c>
      <c r="L62" s="181"/>
      <c r="M62" s="181"/>
      <c r="N62" s="181">
        <f>'将来負担比率（分子）の構造'!M$45</f>
        <v>394</v>
      </c>
      <c r="O62" s="181"/>
      <c r="P62" s="181"/>
    </row>
    <row r="63" spans="1:16" x14ac:dyDescent="0.15">
      <c r="A63" s="181" t="s">
        <v>34</v>
      </c>
      <c r="B63" s="181">
        <f>'将来負担比率（分子）の構造'!I$44</f>
        <v>137</v>
      </c>
      <c r="C63" s="181"/>
      <c r="D63" s="181"/>
      <c r="E63" s="181">
        <f>'将来負担比率（分子）の構造'!J$44</f>
        <v>109</v>
      </c>
      <c r="F63" s="181"/>
      <c r="G63" s="181"/>
      <c r="H63" s="181">
        <f>'将来負担比率（分子）の構造'!K$44</f>
        <v>81</v>
      </c>
      <c r="I63" s="181"/>
      <c r="J63" s="181"/>
      <c r="K63" s="181">
        <f>'将来負担比率（分子）の構造'!L$44</f>
        <v>52</v>
      </c>
      <c r="L63" s="181"/>
      <c r="M63" s="181"/>
      <c r="N63" s="181">
        <f>'将来負担比率（分子）の構造'!M$44</f>
        <v>26</v>
      </c>
      <c r="O63" s="181"/>
      <c r="P63" s="181"/>
    </row>
    <row r="64" spans="1:16" x14ac:dyDescent="0.15">
      <c r="A64" s="181" t="s">
        <v>33</v>
      </c>
      <c r="B64" s="181">
        <f>'将来負担比率（分子）の構造'!I$43</f>
        <v>219</v>
      </c>
      <c r="C64" s="181"/>
      <c r="D64" s="181"/>
      <c r="E64" s="181">
        <f>'将来負担比率（分子）の構造'!J$43</f>
        <v>242</v>
      </c>
      <c r="F64" s="181"/>
      <c r="G64" s="181"/>
      <c r="H64" s="181">
        <f>'将来負担比率（分子）の構造'!K$43</f>
        <v>289</v>
      </c>
      <c r="I64" s="181"/>
      <c r="J64" s="181"/>
      <c r="K64" s="181">
        <f>'将来負担比率（分子）の構造'!L$43</f>
        <v>309</v>
      </c>
      <c r="L64" s="181"/>
      <c r="M64" s="181"/>
      <c r="N64" s="181">
        <f>'将来負担比率（分子）の構造'!M$43</f>
        <v>361</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3244</v>
      </c>
      <c r="C66" s="181"/>
      <c r="D66" s="181"/>
      <c r="E66" s="181">
        <f>'将来負担比率（分子）の構造'!J$41</f>
        <v>3348</v>
      </c>
      <c r="F66" s="181"/>
      <c r="G66" s="181"/>
      <c r="H66" s="181">
        <f>'将来負担比率（分子）の構造'!K$41</f>
        <v>3273</v>
      </c>
      <c r="I66" s="181"/>
      <c r="J66" s="181"/>
      <c r="K66" s="181">
        <f>'将来負担比率（分子）の構造'!L$41</f>
        <v>3224</v>
      </c>
      <c r="L66" s="181"/>
      <c r="M66" s="181"/>
      <c r="N66" s="181">
        <f>'将来負担比率（分子）の構造'!M$41</f>
        <v>3782</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H29</v>
      </c>
      <c r="C71" s="184" t="str">
        <f>基金残高に係る経年分析!G54</f>
        <v>H30</v>
      </c>
      <c r="D71" s="184" t="str">
        <f>基金残高に係る経年分析!H54</f>
        <v>R01</v>
      </c>
    </row>
    <row r="72" spans="1:16" x14ac:dyDescent="0.15">
      <c r="A72" s="184" t="s">
        <v>77</v>
      </c>
      <c r="B72" s="185">
        <f>基金残高に係る経年分析!F55</f>
        <v>492</v>
      </c>
      <c r="C72" s="185">
        <f>基金残高に係る経年分析!G55</f>
        <v>440</v>
      </c>
      <c r="D72" s="185">
        <f>基金残高に係る経年分析!H55</f>
        <v>349</v>
      </c>
    </row>
    <row r="73" spans="1:16" x14ac:dyDescent="0.15">
      <c r="A73" s="184" t="s">
        <v>78</v>
      </c>
      <c r="B73" s="185">
        <f>基金残高に係る経年分析!F56</f>
        <v>481</v>
      </c>
      <c r="C73" s="185">
        <f>基金残高に係る経年分析!G56</f>
        <v>456</v>
      </c>
      <c r="D73" s="185">
        <f>基金残高に係る経年分析!H56</f>
        <v>388</v>
      </c>
    </row>
    <row r="74" spans="1:16" x14ac:dyDescent="0.15">
      <c r="A74" s="184" t="s">
        <v>79</v>
      </c>
      <c r="B74" s="185">
        <f>基金残高に係る経年分析!F57</f>
        <v>2061</v>
      </c>
      <c r="C74" s="185">
        <f>基金残高に係る経年分析!G57</f>
        <v>2057</v>
      </c>
      <c r="D74" s="185">
        <f>基金残高に係る経年分析!H57</f>
        <v>1521</v>
      </c>
    </row>
  </sheetData>
  <sheetProtection algorithmName="SHA-512" hashValue="eu7sFv8wsKACtMr1Z7zYof0+Zz7u6pxvNMF55tsSmDK00XiR0x+6DmHBXITkyRPHO/5VtMv48SUp1GPKhq+DSw==" saltValue="FD5JMiOc0mmMeB6dO2jHD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